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ternational Strategic Dept\Webster University\WU Programmes &amp; Start dates\"/>
    </mc:Choice>
  </mc:AlternateContent>
  <bookViews>
    <workbookView xWindow="0" yWindow="0" windowWidth="25170" windowHeight="11910"/>
  </bookViews>
  <sheets>
    <sheet name="Webster Groves" sheetId="1" r:id="rId1"/>
    <sheet name="Irvine" sheetId="3" r:id="rId2"/>
    <sheet name="Orlando" sheetId="4" r:id="rId3"/>
    <sheet name="Online" sheetId="5" r:id="rId4"/>
    <sheet name="Mastersheet"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1" i="1" l="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130" i="1"/>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130" i="6"/>
  <c r="N217" i="1" l="1"/>
  <c r="M217" i="1"/>
  <c r="L217" i="1"/>
  <c r="K215" i="1"/>
  <c r="K217" i="1"/>
  <c r="N215" i="1"/>
  <c r="K216" i="1"/>
  <c r="M170" i="1"/>
  <c r="L170" i="1"/>
  <c r="K170" i="1"/>
  <c r="I3" i="4"/>
  <c r="I4" i="4"/>
  <c r="I5" i="4"/>
  <c r="I6" i="4"/>
  <c r="I7" i="4"/>
  <c r="I8" i="4"/>
  <c r="I9" i="4"/>
  <c r="I10" i="4"/>
  <c r="I11" i="4"/>
  <c r="I12" i="4"/>
  <c r="I13" i="4"/>
  <c r="I14" i="4"/>
  <c r="I15" i="4"/>
  <c r="I2" i="4"/>
  <c r="L24" i="4"/>
  <c r="I24" i="4"/>
  <c r="L23" i="4"/>
  <c r="I23" i="4"/>
  <c r="L22" i="4"/>
  <c r="I22" i="4"/>
  <c r="L21" i="4"/>
  <c r="I21" i="4"/>
  <c r="L20" i="4"/>
  <c r="I20" i="4"/>
  <c r="L19" i="4"/>
  <c r="I19" i="4"/>
  <c r="L18" i="4"/>
  <c r="I18" i="4"/>
  <c r="L12" i="3"/>
  <c r="L13" i="3"/>
  <c r="L14" i="3"/>
  <c r="L15" i="3"/>
  <c r="L16" i="3"/>
  <c r="L17" i="3"/>
  <c r="L18" i="3"/>
  <c r="L19" i="3"/>
  <c r="L11" i="3"/>
  <c r="I3" i="3"/>
  <c r="I4" i="3"/>
  <c r="I5" i="3"/>
  <c r="I6" i="3"/>
  <c r="I7" i="3"/>
  <c r="I8" i="3"/>
  <c r="I11" i="3"/>
  <c r="M11" i="3" s="1"/>
  <c r="I12" i="3"/>
  <c r="M12" i="3" s="1"/>
  <c r="I13" i="3"/>
  <c r="M13" i="3" s="1"/>
  <c r="I14" i="3"/>
  <c r="M14" i="3" s="1"/>
  <c r="I15" i="3"/>
  <c r="M15" i="3" s="1"/>
  <c r="P15" i="3" s="1"/>
  <c r="I16" i="3"/>
  <c r="M16" i="3" s="1"/>
  <c r="I17" i="3"/>
  <c r="M17" i="3" s="1"/>
  <c r="I18" i="3"/>
  <c r="M18" i="3" s="1"/>
  <c r="I19" i="3"/>
  <c r="M19" i="3" s="1"/>
  <c r="P19" i="3" s="1"/>
  <c r="I2" i="3"/>
  <c r="N168" i="6"/>
  <c r="M216" i="1" l="1"/>
  <c r="N170" i="1"/>
  <c r="L216" i="1"/>
  <c r="M215" i="1"/>
  <c r="N216" i="1"/>
  <c r="L215" i="1"/>
  <c r="M23" i="4"/>
  <c r="P23" i="4" s="1"/>
  <c r="M18" i="4"/>
  <c r="P18" i="4" s="1"/>
  <c r="M20" i="4"/>
  <c r="N20" i="4" s="1"/>
  <c r="M22" i="4"/>
  <c r="Q22" i="4" s="1"/>
  <c r="M19" i="4"/>
  <c r="P19" i="4" s="1"/>
  <c r="M21" i="4"/>
  <c r="Q21" i="4" s="1"/>
  <c r="M24" i="4"/>
  <c r="Q24" i="4" s="1"/>
  <c r="P20" i="4"/>
  <c r="N23" i="4"/>
  <c r="Q11" i="3"/>
  <c r="P11" i="3"/>
  <c r="O11" i="3"/>
  <c r="N11" i="3"/>
  <c r="O18" i="3"/>
  <c r="N18" i="3"/>
  <c r="Q18" i="3"/>
  <c r="P18" i="3"/>
  <c r="O14" i="3"/>
  <c r="N14" i="3"/>
  <c r="Q14" i="3"/>
  <c r="P14" i="3"/>
  <c r="N17" i="3"/>
  <c r="Q17" i="3"/>
  <c r="P17" i="3"/>
  <c r="O17" i="3"/>
  <c r="N13" i="3"/>
  <c r="Q13" i="3"/>
  <c r="P13" i="3"/>
  <c r="O13" i="3"/>
  <c r="Q16" i="3"/>
  <c r="P16" i="3"/>
  <c r="O16" i="3"/>
  <c r="N16" i="3"/>
  <c r="Q12" i="3"/>
  <c r="P12" i="3"/>
  <c r="O12" i="3"/>
  <c r="N12" i="3"/>
  <c r="Q19" i="3"/>
  <c r="Q15" i="3"/>
  <c r="N19" i="3"/>
  <c r="N15" i="3"/>
  <c r="O19" i="3"/>
  <c r="O15" i="3"/>
  <c r="J15" i="4"/>
  <c r="K15" i="4"/>
  <c r="L15" i="4"/>
  <c r="M15" i="4"/>
  <c r="J14" i="4"/>
  <c r="K14" i="4"/>
  <c r="L14" i="4"/>
  <c r="M14" i="4"/>
  <c r="Q19" i="4" l="1"/>
  <c r="O20" i="4"/>
  <c r="Q23" i="4"/>
  <c r="N19" i="4"/>
  <c r="N18" i="4"/>
  <c r="Q18" i="4"/>
  <c r="O19" i="4"/>
  <c r="P21" i="4"/>
  <c r="O23" i="4"/>
  <c r="N22" i="4"/>
  <c r="N24" i="4"/>
  <c r="O18" i="4"/>
  <c r="N21" i="4"/>
  <c r="O22" i="4"/>
  <c r="Q20" i="4"/>
  <c r="P22" i="4"/>
  <c r="O21" i="4"/>
  <c r="O24" i="4"/>
  <c r="P24" i="4"/>
  <c r="N213" i="1" l="1"/>
  <c r="M213" i="1"/>
  <c r="M214" i="1"/>
  <c r="N214" i="1"/>
  <c r="N174" i="1"/>
  <c r="M174" i="1"/>
  <c r="L174" i="1"/>
  <c r="K174" i="1"/>
  <c r="N178" i="1"/>
  <c r="M178" i="1"/>
  <c r="K178" i="1"/>
  <c r="L178" i="1"/>
  <c r="N182" i="1"/>
  <c r="M182" i="1"/>
  <c r="L182" i="1"/>
  <c r="K182" i="1"/>
  <c r="N186" i="1"/>
  <c r="M186" i="1"/>
  <c r="K186" i="1"/>
  <c r="L186" i="1"/>
  <c r="N190" i="1"/>
  <c r="M190" i="1"/>
  <c r="L190" i="1"/>
  <c r="K190" i="1"/>
  <c r="N194" i="1"/>
  <c r="M194" i="1"/>
  <c r="K194" i="1"/>
  <c r="L194" i="1"/>
  <c r="N198" i="1"/>
  <c r="M198" i="1"/>
  <c r="L198" i="1"/>
  <c r="K198" i="1"/>
  <c r="N202" i="1"/>
  <c r="M202" i="1"/>
  <c r="K202" i="1"/>
  <c r="L202" i="1"/>
  <c r="N206" i="1"/>
  <c r="M206" i="1"/>
  <c r="L206" i="1"/>
  <c r="K206" i="1"/>
  <c r="N210" i="1"/>
  <c r="M210" i="1"/>
  <c r="L210" i="1"/>
  <c r="K210" i="1"/>
  <c r="L214" i="1"/>
  <c r="K214" i="1"/>
  <c r="K171" i="1"/>
  <c r="N171" i="1"/>
  <c r="M171" i="1"/>
  <c r="L171" i="1"/>
  <c r="K175" i="1"/>
  <c r="N175" i="1"/>
  <c r="L175" i="1"/>
  <c r="M175" i="1"/>
  <c r="K179" i="1"/>
  <c r="N179" i="1"/>
  <c r="M179" i="1"/>
  <c r="L179" i="1"/>
  <c r="K183" i="1"/>
  <c r="N183" i="1"/>
  <c r="L183" i="1"/>
  <c r="M183" i="1"/>
  <c r="K187" i="1"/>
  <c r="N187" i="1"/>
  <c r="M187" i="1"/>
  <c r="L187" i="1"/>
  <c r="K191" i="1"/>
  <c r="N191" i="1"/>
  <c r="L191" i="1"/>
  <c r="M191" i="1"/>
  <c r="K195" i="1"/>
  <c r="N195" i="1"/>
  <c r="M195" i="1"/>
  <c r="L195" i="1"/>
  <c r="K199" i="1"/>
  <c r="N199" i="1"/>
  <c r="L199" i="1"/>
  <c r="M199" i="1"/>
  <c r="K203" i="1"/>
  <c r="N203" i="1"/>
  <c r="M203" i="1"/>
  <c r="L203" i="1"/>
  <c r="K207" i="1"/>
  <c r="N207" i="1"/>
  <c r="L207" i="1"/>
  <c r="M207" i="1"/>
  <c r="K211" i="1"/>
  <c r="N211" i="1"/>
  <c r="M211" i="1"/>
  <c r="L211" i="1"/>
  <c r="L172" i="1"/>
  <c r="K172" i="1"/>
  <c r="N172" i="1"/>
  <c r="M172" i="1"/>
  <c r="L176" i="1"/>
  <c r="K176" i="1"/>
  <c r="N176" i="1"/>
  <c r="M176" i="1"/>
  <c r="L180" i="1"/>
  <c r="K180" i="1"/>
  <c r="N180" i="1"/>
  <c r="M180" i="1"/>
  <c r="L184" i="1"/>
  <c r="K184" i="1"/>
  <c r="N184" i="1"/>
  <c r="M184" i="1"/>
  <c r="L188" i="1"/>
  <c r="K188" i="1"/>
  <c r="N188" i="1"/>
  <c r="M188" i="1"/>
  <c r="L192" i="1"/>
  <c r="K192" i="1"/>
  <c r="N192" i="1"/>
  <c r="M192" i="1"/>
  <c r="L196" i="1"/>
  <c r="K196" i="1"/>
  <c r="N196" i="1"/>
  <c r="M196" i="1"/>
  <c r="L200" i="1"/>
  <c r="K200" i="1"/>
  <c r="N200" i="1"/>
  <c r="M200" i="1"/>
  <c r="L204" i="1"/>
  <c r="N204" i="1"/>
  <c r="M204" i="1"/>
  <c r="K204" i="1"/>
  <c r="L208" i="1"/>
  <c r="K208" i="1"/>
  <c r="N208" i="1"/>
  <c r="M208" i="1"/>
  <c r="L212" i="1"/>
  <c r="K212" i="1"/>
  <c r="N212" i="1"/>
  <c r="M212" i="1"/>
  <c r="M173" i="1"/>
  <c r="L173" i="1"/>
  <c r="N173" i="1"/>
  <c r="K173" i="1"/>
  <c r="M177" i="1"/>
  <c r="L177" i="1"/>
  <c r="N177" i="1"/>
  <c r="K177" i="1"/>
  <c r="M181" i="1"/>
  <c r="L181" i="1"/>
  <c r="N181" i="1"/>
  <c r="K181" i="1"/>
  <c r="M185" i="1"/>
  <c r="L185" i="1"/>
  <c r="N185" i="1"/>
  <c r="K185" i="1"/>
  <c r="M189" i="1"/>
  <c r="L189" i="1"/>
  <c r="N189" i="1"/>
  <c r="K189" i="1"/>
  <c r="M193" i="1"/>
  <c r="L193" i="1"/>
  <c r="N193" i="1"/>
  <c r="K193" i="1"/>
  <c r="M197" i="1"/>
  <c r="L197" i="1"/>
  <c r="N197" i="1"/>
  <c r="K197" i="1"/>
  <c r="M201" i="1"/>
  <c r="L201" i="1"/>
  <c r="N201" i="1"/>
  <c r="K201" i="1"/>
  <c r="M205" i="1"/>
  <c r="L205" i="1"/>
  <c r="N205" i="1"/>
  <c r="K205" i="1"/>
  <c r="M209" i="1"/>
  <c r="L209" i="1"/>
  <c r="N209" i="1"/>
  <c r="K209" i="1"/>
  <c r="L213" i="1"/>
  <c r="K213" i="1"/>
  <c r="J8" i="3"/>
  <c r="K8" i="3"/>
  <c r="L8" i="3"/>
  <c r="M8" i="3"/>
  <c r="L128" i="6"/>
  <c r="M169" i="6" l="1"/>
  <c r="M168" i="6"/>
  <c r="M166" i="6"/>
  <c r="N156" i="6"/>
  <c r="M156" i="6"/>
  <c r="N154" i="6"/>
  <c r="M154" i="6"/>
  <c r="N165" i="6"/>
  <c r="M165" i="6"/>
  <c r="N164" i="6"/>
  <c r="M164" i="6"/>
  <c r="N163" i="6"/>
  <c r="M163" i="6"/>
  <c r="N162" i="6"/>
  <c r="M162" i="6"/>
  <c r="N161" i="6"/>
  <c r="M161" i="6"/>
  <c r="N160" i="6"/>
  <c r="M160" i="6"/>
  <c r="N159" i="6"/>
  <c r="M159" i="6"/>
  <c r="N158" i="6"/>
  <c r="M158" i="6"/>
  <c r="N157" i="6"/>
  <c r="M157" i="6"/>
  <c r="N155" i="6"/>
  <c r="M155" i="6"/>
  <c r="N153" i="6"/>
  <c r="M153" i="6"/>
  <c r="N152" i="6"/>
  <c r="M152" i="6"/>
  <c r="N151" i="6"/>
  <c r="M151" i="6"/>
  <c r="N141" i="6"/>
  <c r="M141" i="6"/>
  <c r="M136" i="6"/>
  <c r="N135" i="6"/>
  <c r="M135" i="6"/>
  <c r="L99" i="6"/>
  <c r="L98" i="6"/>
  <c r="L97" i="6"/>
  <c r="L96" i="6"/>
  <c r="L95" i="6"/>
  <c r="L94" i="6"/>
  <c r="L93" i="6"/>
  <c r="L92" i="6"/>
  <c r="L87" i="6"/>
  <c r="L86" i="6"/>
  <c r="L85" i="6"/>
  <c r="L2" i="6"/>
  <c r="L76" i="6"/>
  <c r="L74" i="6"/>
  <c r="L129"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1" i="6"/>
  <c r="L90" i="6"/>
  <c r="L89" i="6"/>
  <c r="L88" i="6"/>
  <c r="L84" i="6"/>
  <c r="L83" i="6"/>
  <c r="L82" i="6"/>
  <c r="L81" i="6"/>
  <c r="L80" i="6"/>
  <c r="L79" i="6"/>
  <c r="L78" i="6"/>
  <c r="L77" i="6"/>
  <c r="L75"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 i="6"/>
  <c r="G4" i="5"/>
  <c r="G3" i="5"/>
  <c r="G2" i="5"/>
  <c r="M13" i="4"/>
  <c r="L13" i="4"/>
  <c r="K13" i="4"/>
  <c r="J13" i="4"/>
  <c r="M12" i="4"/>
  <c r="L12" i="4"/>
  <c r="K12" i="4"/>
  <c r="J12" i="4"/>
  <c r="M11" i="4"/>
  <c r="L11" i="4"/>
  <c r="K11" i="4"/>
  <c r="J11" i="4"/>
  <c r="M10" i="4"/>
  <c r="L10" i="4"/>
  <c r="K10" i="4"/>
  <c r="J10" i="4"/>
  <c r="M9" i="4"/>
  <c r="L9" i="4"/>
  <c r="K9" i="4"/>
  <c r="J9" i="4"/>
  <c r="M8" i="4"/>
  <c r="L8" i="4"/>
  <c r="K8" i="4"/>
  <c r="J8" i="4"/>
  <c r="M7" i="4"/>
  <c r="L7" i="4"/>
  <c r="K7" i="4"/>
  <c r="J7" i="4"/>
  <c r="M6" i="4"/>
  <c r="L6" i="4"/>
  <c r="K6" i="4"/>
  <c r="J6" i="4"/>
  <c r="M5" i="4"/>
  <c r="L5" i="4"/>
  <c r="K5" i="4"/>
  <c r="J5" i="4"/>
  <c r="M4" i="4"/>
  <c r="L4" i="4"/>
  <c r="K4" i="4"/>
  <c r="J4" i="4"/>
  <c r="M3" i="4"/>
  <c r="L3" i="4"/>
  <c r="K3" i="4"/>
  <c r="J3" i="4"/>
  <c r="M2" i="4"/>
  <c r="L2" i="4"/>
  <c r="K2" i="4"/>
  <c r="J2" i="4"/>
  <c r="M7" i="3"/>
  <c r="L7" i="3"/>
  <c r="K7" i="3"/>
  <c r="J7" i="3"/>
  <c r="M6" i="3"/>
  <c r="L6" i="3"/>
  <c r="K6" i="3"/>
  <c r="J6" i="3"/>
  <c r="M5" i="3"/>
  <c r="L5" i="3"/>
  <c r="K5" i="3"/>
  <c r="J5" i="3"/>
  <c r="M4" i="3"/>
  <c r="L4" i="3"/>
  <c r="K4" i="3"/>
  <c r="J4" i="3"/>
  <c r="M3" i="3"/>
  <c r="L3" i="3"/>
  <c r="K3" i="3"/>
  <c r="J3" i="3"/>
  <c r="M2" i="3"/>
  <c r="L2" i="3"/>
  <c r="K2" i="3"/>
  <c r="J2" i="3"/>
  <c r="N169" i="1"/>
  <c r="M169" i="1"/>
  <c r="L169" i="1"/>
  <c r="K169" i="1"/>
  <c r="N168" i="1"/>
  <c r="M168" i="1"/>
  <c r="L168" i="1"/>
  <c r="K168" i="1"/>
  <c r="N167" i="1"/>
  <c r="M167" i="1"/>
  <c r="L167" i="1"/>
  <c r="K167" i="1"/>
  <c r="N166" i="1"/>
  <c r="M166" i="1"/>
  <c r="L166" i="1"/>
  <c r="K166" i="1"/>
  <c r="N165" i="1"/>
  <c r="M165" i="1"/>
  <c r="L165" i="1"/>
  <c r="K165" i="1"/>
  <c r="N164" i="1"/>
  <c r="M164" i="1"/>
  <c r="L164" i="1"/>
  <c r="K164" i="1"/>
  <c r="N163" i="1"/>
  <c r="M163" i="1"/>
  <c r="L163" i="1"/>
  <c r="K163" i="1"/>
  <c r="N162" i="1"/>
  <c r="M162" i="1"/>
  <c r="L162" i="1"/>
  <c r="K162" i="1"/>
  <c r="N161" i="1"/>
  <c r="M161" i="1"/>
  <c r="L161" i="1"/>
  <c r="K161" i="1"/>
  <c r="N160" i="1"/>
  <c r="M160" i="1"/>
  <c r="L160" i="1"/>
  <c r="K160" i="1"/>
  <c r="N159" i="1"/>
  <c r="M159" i="1"/>
  <c r="L159" i="1"/>
  <c r="K159" i="1"/>
  <c r="N158" i="1"/>
  <c r="M158" i="1"/>
  <c r="L158" i="1"/>
  <c r="K158" i="1"/>
  <c r="N157" i="1"/>
  <c r="M157" i="1"/>
  <c r="L157" i="1"/>
  <c r="K157" i="1"/>
  <c r="N156" i="1"/>
  <c r="M156" i="1"/>
  <c r="L156" i="1"/>
  <c r="K156" i="1"/>
  <c r="N155" i="1"/>
  <c r="M155" i="1"/>
  <c r="L155" i="1"/>
  <c r="K155" i="1"/>
  <c r="N154" i="1"/>
  <c r="M154" i="1"/>
  <c r="L154" i="1"/>
  <c r="K154" i="1"/>
  <c r="N153" i="1"/>
  <c r="M153" i="1"/>
  <c r="L153" i="1"/>
  <c r="K153" i="1"/>
  <c r="N152" i="1"/>
  <c r="M152" i="1"/>
  <c r="L152" i="1"/>
  <c r="K152" i="1"/>
  <c r="N151" i="1"/>
  <c r="M151" i="1"/>
  <c r="L151" i="1"/>
  <c r="K151" i="1"/>
  <c r="N150" i="1"/>
  <c r="M150" i="1"/>
  <c r="L150" i="1"/>
  <c r="K150" i="1"/>
  <c r="N149" i="1"/>
  <c r="M149" i="1"/>
  <c r="L149" i="1"/>
  <c r="K149" i="1"/>
  <c r="N148" i="1"/>
  <c r="M148" i="1"/>
  <c r="L148" i="1"/>
  <c r="K148" i="1"/>
  <c r="N147" i="1"/>
  <c r="M147" i="1"/>
  <c r="L147" i="1"/>
  <c r="K147" i="1"/>
  <c r="N146" i="1"/>
  <c r="M146" i="1"/>
  <c r="L146" i="1"/>
  <c r="K146" i="1"/>
  <c r="N145" i="1"/>
  <c r="M145" i="1"/>
  <c r="L145" i="1"/>
  <c r="K145" i="1"/>
  <c r="N144" i="1"/>
  <c r="M144" i="1"/>
  <c r="L144" i="1"/>
  <c r="K144" i="1"/>
  <c r="N143" i="1"/>
  <c r="M143" i="1"/>
  <c r="L143" i="1"/>
  <c r="K143" i="1"/>
  <c r="N142" i="1"/>
  <c r="M142" i="1"/>
  <c r="L142" i="1"/>
  <c r="K142" i="1"/>
  <c r="N141" i="1"/>
  <c r="M141" i="1"/>
  <c r="L141" i="1"/>
  <c r="K141" i="1"/>
  <c r="N140" i="1"/>
  <c r="M140" i="1"/>
  <c r="L140" i="1"/>
  <c r="K140" i="1"/>
  <c r="N139" i="1"/>
  <c r="M139" i="1"/>
  <c r="L139" i="1"/>
  <c r="K139" i="1"/>
  <c r="N138" i="1"/>
  <c r="M138" i="1"/>
  <c r="L138" i="1"/>
  <c r="K138" i="1"/>
  <c r="N137" i="1"/>
  <c r="M137" i="1"/>
  <c r="L137" i="1"/>
  <c r="K137" i="1"/>
  <c r="N136" i="1"/>
  <c r="M136" i="1"/>
  <c r="L136" i="1"/>
  <c r="K136" i="1"/>
  <c r="N135" i="1"/>
  <c r="M135" i="1"/>
  <c r="L135" i="1"/>
  <c r="K135" i="1"/>
  <c r="N134" i="1"/>
  <c r="M134" i="1"/>
  <c r="L134" i="1"/>
  <c r="K134" i="1"/>
  <c r="N133" i="1"/>
  <c r="M133" i="1"/>
  <c r="L133" i="1"/>
  <c r="K133" i="1"/>
  <c r="N132" i="1"/>
  <c r="M132" i="1"/>
  <c r="L132" i="1"/>
  <c r="K132" i="1"/>
  <c r="N131" i="1"/>
  <c r="M131" i="1"/>
  <c r="L131" i="1"/>
  <c r="K131" i="1"/>
  <c r="N130" i="1"/>
  <c r="M130" i="1"/>
  <c r="L130" i="1"/>
  <c r="K130" i="1"/>
  <c r="N129" i="1"/>
  <c r="M129" i="1"/>
  <c r="L129" i="1"/>
  <c r="K129" i="1"/>
  <c r="N128" i="1"/>
  <c r="M128" i="1"/>
  <c r="L128" i="1"/>
  <c r="K128" i="1"/>
  <c r="N127" i="1"/>
  <c r="M127" i="1"/>
  <c r="L127" i="1"/>
  <c r="K127" i="1"/>
  <c r="N126" i="1"/>
  <c r="M126" i="1"/>
  <c r="L126" i="1"/>
  <c r="K126" i="1"/>
  <c r="N125" i="1"/>
  <c r="M125" i="1"/>
  <c r="L125" i="1"/>
  <c r="K125" i="1"/>
  <c r="N124" i="1"/>
  <c r="M124" i="1"/>
  <c r="L124" i="1"/>
  <c r="K124" i="1"/>
  <c r="N123" i="1"/>
  <c r="M123" i="1"/>
  <c r="L123" i="1"/>
  <c r="K123" i="1"/>
  <c r="N122" i="1"/>
  <c r="M122" i="1"/>
  <c r="L122" i="1"/>
  <c r="K122" i="1"/>
  <c r="N121" i="1"/>
  <c r="M121" i="1"/>
  <c r="L121" i="1"/>
  <c r="K121" i="1"/>
  <c r="N120" i="1"/>
  <c r="M120" i="1"/>
  <c r="L120" i="1"/>
  <c r="K120" i="1"/>
  <c r="N119" i="1"/>
  <c r="M119" i="1"/>
  <c r="L119" i="1"/>
  <c r="K119" i="1"/>
  <c r="N118" i="1"/>
  <c r="M118" i="1"/>
  <c r="L118" i="1"/>
  <c r="K118" i="1"/>
  <c r="N117" i="1"/>
  <c r="M117" i="1"/>
  <c r="L117" i="1"/>
  <c r="K117" i="1"/>
  <c r="N116" i="1"/>
  <c r="M116" i="1"/>
  <c r="L116" i="1"/>
  <c r="K116" i="1"/>
  <c r="N115" i="1"/>
  <c r="M115" i="1"/>
  <c r="L115" i="1"/>
  <c r="K115" i="1"/>
  <c r="N114" i="1"/>
  <c r="M114" i="1"/>
  <c r="L114" i="1"/>
  <c r="K114" i="1"/>
  <c r="N113" i="1"/>
  <c r="M113" i="1"/>
  <c r="L113" i="1"/>
  <c r="K113" i="1"/>
  <c r="N112" i="1"/>
  <c r="M112" i="1"/>
  <c r="L112" i="1"/>
  <c r="K112" i="1"/>
  <c r="N111" i="1"/>
  <c r="M111" i="1"/>
  <c r="L111" i="1"/>
  <c r="K111" i="1"/>
  <c r="N110" i="1"/>
  <c r="M110" i="1"/>
  <c r="L110" i="1"/>
  <c r="K110" i="1"/>
  <c r="N109" i="1"/>
  <c r="M109" i="1"/>
  <c r="L109" i="1"/>
  <c r="K109" i="1"/>
  <c r="N108" i="1"/>
  <c r="M108" i="1"/>
  <c r="L108" i="1"/>
  <c r="K108" i="1"/>
  <c r="N107" i="1"/>
  <c r="M107" i="1"/>
  <c r="L107" i="1"/>
  <c r="K107" i="1"/>
  <c r="N106" i="1"/>
  <c r="M106" i="1"/>
  <c r="L106" i="1"/>
  <c r="K106" i="1"/>
  <c r="N105" i="1"/>
  <c r="M105" i="1"/>
  <c r="L105" i="1"/>
  <c r="K105" i="1"/>
  <c r="N104" i="1"/>
  <c r="M104" i="1"/>
  <c r="L104" i="1"/>
  <c r="K104" i="1"/>
  <c r="N103" i="1"/>
  <c r="M103" i="1"/>
  <c r="L103" i="1"/>
  <c r="K103" i="1"/>
  <c r="N102" i="1"/>
  <c r="M102" i="1"/>
  <c r="L102" i="1"/>
  <c r="K102" i="1"/>
  <c r="N101" i="1"/>
  <c r="M101" i="1"/>
  <c r="L101" i="1"/>
  <c r="K101" i="1"/>
  <c r="N100" i="1"/>
  <c r="M100" i="1"/>
  <c r="L100" i="1"/>
  <c r="K100" i="1"/>
  <c r="N99" i="1"/>
  <c r="M99" i="1"/>
  <c r="L99" i="1"/>
  <c r="K99" i="1"/>
  <c r="N98" i="1"/>
  <c r="M98" i="1"/>
  <c r="L98" i="1"/>
  <c r="K98" i="1"/>
  <c r="N97" i="1"/>
  <c r="M97" i="1"/>
  <c r="L97" i="1"/>
  <c r="K97" i="1"/>
  <c r="N96" i="1"/>
  <c r="M96" i="1"/>
  <c r="L96" i="1"/>
  <c r="K96" i="1"/>
  <c r="N95" i="1"/>
  <c r="M95" i="1"/>
  <c r="L95" i="1"/>
  <c r="K95" i="1"/>
  <c r="N94" i="1"/>
  <c r="M94" i="1"/>
  <c r="L94" i="1"/>
  <c r="K94" i="1"/>
  <c r="N93" i="1"/>
  <c r="M93" i="1"/>
  <c r="L93" i="1"/>
  <c r="K93" i="1"/>
  <c r="N92" i="1"/>
  <c r="M92" i="1"/>
  <c r="L92" i="1"/>
  <c r="K92" i="1"/>
  <c r="N91" i="1"/>
  <c r="M91" i="1"/>
  <c r="L91" i="1"/>
  <c r="K91" i="1"/>
  <c r="N90" i="1"/>
  <c r="M90" i="1"/>
  <c r="L90" i="1"/>
  <c r="K90" i="1"/>
  <c r="N89" i="1"/>
  <c r="M89" i="1"/>
  <c r="L89" i="1"/>
  <c r="K89" i="1"/>
  <c r="N88" i="1"/>
  <c r="M88" i="1"/>
  <c r="L88" i="1"/>
  <c r="K88" i="1"/>
  <c r="N87" i="1"/>
  <c r="M87" i="1"/>
  <c r="L87" i="1"/>
  <c r="K87" i="1"/>
  <c r="N86" i="1"/>
  <c r="M86" i="1"/>
  <c r="L86" i="1"/>
  <c r="K86" i="1"/>
  <c r="N85" i="1"/>
  <c r="M85" i="1"/>
  <c r="L85" i="1"/>
  <c r="K85" i="1"/>
  <c r="N84" i="1"/>
  <c r="M84" i="1"/>
  <c r="L84" i="1"/>
  <c r="K84" i="1"/>
  <c r="N83" i="1"/>
  <c r="M83" i="1"/>
  <c r="L83" i="1"/>
  <c r="K83" i="1"/>
  <c r="N82" i="1"/>
  <c r="M82" i="1"/>
  <c r="L82" i="1"/>
  <c r="K82" i="1"/>
  <c r="N81" i="1"/>
  <c r="M81" i="1"/>
  <c r="L81" i="1"/>
  <c r="K81" i="1"/>
  <c r="N80" i="1"/>
  <c r="M80" i="1"/>
  <c r="L80" i="1"/>
  <c r="K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L72" i="1"/>
  <c r="K72" i="1"/>
  <c r="N71" i="1"/>
  <c r="M71" i="1"/>
  <c r="L71" i="1"/>
  <c r="K71" i="1"/>
  <c r="N70" i="1"/>
  <c r="M70" i="1"/>
  <c r="L70" i="1"/>
  <c r="K70" i="1"/>
  <c r="N69" i="1"/>
  <c r="M69" i="1"/>
  <c r="L69" i="1"/>
  <c r="K69" i="1"/>
  <c r="N68" i="1"/>
  <c r="M68" i="1"/>
  <c r="L68" i="1"/>
  <c r="K68" i="1"/>
  <c r="N67" i="1"/>
  <c r="M67" i="1"/>
  <c r="L67" i="1"/>
  <c r="K67" i="1"/>
  <c r="N66" i="1"/>
  <c r="M66" i="1"/>
  <c r="L66" i="1"/>
  <c r="K66" i="1"/>
  <c r="N65" i="1"/>
  <c r="M65" i="1"/>
  <c r="L65" i="1"/>
  <c r="K65" i="1"/>
  <c r="N64" i="1"/>
  <c r="M64" i="1"/>
  <c r="L64" i="1"/>
  <c r="K64" i="1"/>
  <c r="N63" i="1"/>
  <c r="M63" i="1"/>
  <c r="L63" i="1"/>
  <c r="K63" i="1"/>
  <c r="N62" i="1"/>
  <c r="M62" i="1"/>
  <c r="L62" i="1"/>
  <c r="K62" i="1"/>
  <c r="N61" i="1"/>
  <c r="M61" i="1"/>
  <c r="L61" i="1"/>
  <c r="K61" i="1"/>
  <c r="N60" i="1"/>
  <c r="M60" i="1"/>
  <c r="L60" i="1"/>
  <c r="K60" i="1"/>
  <c r="N59" i="1"/>
  <c r="M59" i="1"/>
  <c r="L59" i="1"/>
  <c r="K59" i="1"/>
  <c r="N58" i="1"/>
  <c r="M58" i="1"/>
  <c r="L58" i="1"/>
  <c r="K58" i="1"/>
  <c r="N57" i="1"/>
  <c r="M57" i="1"/>
  <c r="L57" i="1"/>
  <c r="K57" i="1"/>
  <c r="N56" i="1"/>
  <c r="M56" i="1"/>
  <c r="L56" i="1"/>
  <c r="K56" i="1"/>
  <c r="N55" i="1"/>
  <c r="M55" i="1"/>
  <c r="L55" i="1"/>
  <c r="K55" i="1"/>
  <c r="N54" i="1"/>
  <c r="M54" i="1"/>
  <c r="L54" i="1"/>
  <c r="K54" i="1"/>
  <c r="N53" i="1"/>
  <c r="M53" i="1"/>
  <c r="L53" i="1"/>
  <c r="K53" i="1"/>
  <c r="N52" i="1"/>
  <c r="M52" i="1"/>
  <c r="L52" i="1"/>
  <c r="K52" i="1"/>
  <c r="N51" i="1"/>
  <c r="M51" i="1"/>
  <c r="L51" i="1"/>
  <c r="K51" i="1"/>
  <c r="N50" i="1"/>
  <c r="M50" i="1"/>
  <c r="L50" i="1"/>
  <c r="K50" i="1"/>
  <c r="N49" i="1"/>
  <c r="M49" i="1"/>
  <c r="L49" i="1"/>
  <c r="K49" i="1"/>
  <c r="N48" i="1"/>
  <c r="M48" i="1"/>
  <c r="L48" i="1"/>
  <c r="K48" i="1"/>
  <c r="N47" i="1"/>
  <c r="M47" i="1"/>
  <c r="L47" i="1"/>
  <c r="K47" i="1"/>
  <c r="N46" i="1"/>
  <c r="M46" i="1"/>
  <c r="L46" i="1"/>
  <c r="K46" i="1"/>
  <c r="N45" i="1"/>
  <c r="M45" i="1"/>
  <c r="L45" i="1"/>
  <c r="K45" i="1"/>
  <c r="N44" i="1"/>
  <c r="M44" i="1"/>
  <c r="L44" i="1"/>
  <c r="K44" i="1"/>
  <c r="N43" i="1"/>
  <c r="M43" i="1"/>
  <c r="L43" i="1"/>
  <c r="K43" i="1"/>
  <c r="N42" i="1"/>
  <c r="M42" i="1"/>
  <c r="L42" i="1"/>
  <c r="K42" i="1"/>
  <c r="N41" i="1"/>
  <c r="M41" i="1"/>
  <c r="L41" i="1"/>
  <c r="K41" i="1"/>
  <c r="N40" i="1"/>
  <c r="M40" i="1"/>
  <c r="L40" i="1"/>
  <c r="K40" i="1"/>
  <c r="N39" i="1"/>
  <c r="M39" i="1"/>
  <c r="L39" i="1"/>
  <c r="K39" i="1"/>
  <c r="N38" i="1"/>
  <c r="M38" i="1"/>
  <c r="L38" i="1"/>
  <c r="K38" i="1"/>
  <c r="N37" i="1"/>
  <c r="M37" i="1"/>
  <c r="L37" i="1"/>
  <c r="K37" i="1"/>
  <c r="N36" i="1"/>
  <c r="M36" i="1"/>
  <c r="L36" i="1"/>
  <c r="K36" i="1"/>
  <c r="N35" i="1"/>
  <c r="M35" i="1"/>
  <c r="L35" i="1"/>
  <c r="K35" i="1"/>
  <c r="N34" i="1"/>
  <c r="M34" i="1"/>
  <c r="L34" i="1"/>
  <c r="K34" i="1"/>
  <c r="N33" i="1"/>
  <c r="M33" i="1"/>
  <c r="L33" i="1"/>
  <c r="K33" i="1"/>
  <c r="N32" i="1"/>
  <c r="M32" i="1"/>
  <c r="L32" i="1"/>
  <c r="K32" i="1"/>
  <c r="N31" i="1"/>
  <c r="M31" i="1"/>
  <c r="L31" i="1"/>
  <c r="K31" i="1"/>
  <c r="N30" i="1"/>
  <c r="M30" i="1"/>
  <c r="L30" i="1"/>
  <c r="K30" i="1"/>
  <c r="N29" i="1"/>
  <c r="M29" i="1"/>
  <c r="L29" i="1"/>
  <c r="K29" i="1"/>
  <c r="N28" i="1"/>
  <c r="M28" i="1"/>
  <c r="L28" i="1"/>
  <c r="K28" i="1"/>
  <c r="N27" i="1"/>
  <c r="M27" i="1"/>
  <c r="L27" i="1"/>
  <c r="K27" i="1"/>
  <c r="N26" i="1"/>
  <c r="M26" i="1"/>
  <c r="L26" i="1"/>
  <c r="K26" i="1"/>
  <c r="N25" i="1"/>
  <c r="M25" i="1"/>
  <c r="L25" i="1"/>
  <c r="K25" i="1"/>
  <c r="N24" i="1"/>
  <c r="M24" i="1"/>
  <c r="L24" i="1"/>
  <c r="K24" i="1"/>
  <c r="N23" i="1"/>
  <c r="M23" i="1"/>
  <c r="L23" i="1"/>
  <c r="K23" i="1"/>
  <c r="N22" i="1"/>
  <c r="M22" i="1"/>
  <c r="L22" i="1"/>
  <c r="K22" i="1"/>
  <c r="N21" i="1"/>
  <c r="M21" i="1"/>
  <c r="L21" i="1"/>
  <c r="K21" i="1"/>
  <c r="N20" i="1"/>
  <c r="M20" i="1"/>
  <c r="L20" i="1"/>
  <c r="K20" i="1"/>
  <c r="N19" i="1"/>
  <c r="M19" i="1"/>
  <c r="L19" i="1"/>
  <c r="K19" i="1"/>
  <c r="N18" i="1"/>
  <c r="M18" i="1"/>
  <c r="L18" i="1"/>
  <c r="K18" i="1"/>
  <c r="N17" i="1"/>
  <c r="M17" i="1"/>
  <c r="L17" i="1"/>
  <c r="K17" i="1"/>
  <c r="N16" i="1"/>
  <c r="M16" i="1"/>
  <c r="L16" i="1"/>
  <c r="K16" i="1"/>
  <c r="N15" i="1"/>
  <c r="M15" i="1"/>
  <c r="L15" i="1"/>
  <c r="K15" i="1"/>
  <c r="N14" i="1"/>
  <c r="M14" i="1"/>
  <c r="L14" i="1"/>
  <c r="K14" i="1"/>
  <c r="N13" i="1"/>
  <c r="M13" i="1"/>
  <c r="L13" i="1"/>
  <c r="K13" i="1"/>
  <c r="N12" i="1"/>
  <c r="M12" i="1"/>
  <c r="L12" i="1"/>
  <c r="K12" i="1"/>
  <c r="N11" i="1"/>
  <c r="M11" i="1"/>
  <c r="L11" i="1"/>
  <c r="K11" i="1"/>
  <c r="N10" i="1"/>
  <c r="M10" i="1"/>
  <c r="L10" i="1"/>
  <c r="K10" i="1"/>
  <c r="N9" i="1"/>
  <c r="M9" i="1"/>
  <c r="L9" i="1"/>
  <c r="K9" i="1"/>
  <c r="N8" i="1"/>
  <c r="M8" i="1"/>
  <c r="L8" i="1"/>
  <c r="K8" i="1"/>
  <c r="N7" i="1"/>
  <c r="M7" i="1"/>
  <c r="L7" i="1"/>
  <c r="K7" i="1"/>
  <c r="N6" i="1"/>
  <c r="M6" i="1"/>
  <c r="L6" i="1"/>
  <c r="K6" i="1"/>
  <c r="N5" i="1"/>
  <c r="M5" i="1"/>
  <c r="L5" i="1"/>
  <c r="K5" i="1"/>
  <c r="N4" i="1"/>
  <c r="M4" i="1"/>
  <c r="L4" i="1"/>
  <c r="K4" i="1"/>
  <c r="N3" i="1"/>
  <c r="M3" i="1"/>
  <c r="L3" i="1"/>
  <c r="K3" i="1"/>
  <c r="N2" i="1"/>
  <c r="M2" i="1"/>
  <c r="L2" i="1"/>
  <c r="K2" i="1"/>
</calcChain>
</file>

<file path=xl/comments1.xml><?xml version="1.0" encoding="utf-8"?>
<comments xmlns="http://schemas.openxmlformats.org/spreadsheetml/2006/main">
  <authors>
    <author>computer webster</author>
    <author>Windows User</author>
  </authors>
  <commentList>
    <comment ref="D1" authorId="0" shapeId="0">
      <text>
        <r>
          <rPr>
            <b/>
            <sz val="8"/>
            <color indexed="81"/>
            <rFont val="Tahoma"/>
            <family val="2"/>
          </rPr>
          <t xml:space="preserve">computer webster:
</t>
        </r>
        <r>
          <rPr>
            <sz val="8"/>
            <color indexed="81"/>
            <rFont val="Tahoma"/>
            <family val="2"/>
          </rPr>
          <t>These are codes for classification of programs used by US Government. You guys wanted to know the Stem courses at Webster and Yellow ones were highlighted in that document sent.
https://nces.ed.gov/ipeds/cipcode/Default.aspx?y=55</t>
        </r>
      </text>
    </comment>
    <comment ref="J1" authorId="0" shapeId="0">
      <text>
        <r>
          <rPr>
            <b/>
            <sz val="8"/>
            <color indexed="81"/>
            <rFont val="Tahoma"/>
            <family val="2"/>
          </rPr>
          <t>computer webster:</t>
        </r>
        <r>
          <rPr>
            <sz val="8"/>
            <color indexed="81"/>
            <rFont val="Tahoma"/>
            <family val="2"/>
          </rPr>
          <t xml:space="preserve">
If summer is taken them duration of compeltion is shorter. Total tuition roughly remain the same</t>
        </r>
      </text>
    </comment>
    <comment ref="A27" authorId="1" shapeId="0">
      <text>
        <r>
          <rPr>
            <b/>
            <sz val="9"/>
            <color indexed="81"/>
            <rFont val="Tahoma"/>
            <family val="2"/>
          </rPr>
          <t>Windows User:</t>
        </r>
        <r>
          <rPr>
            <sz val="9"/>
            <color indexed="81"/>
            <rFont val="Tahoma"/>
            <family val="2"/>
          </rPr>
          <t xml:space="preserve">
Should this specify that it's elementary education?</t>
        </r>
      </text>
    </comment>
    <comment ref="A34" authorId="1" shapeId="0">
      <text>
        <r>
          <rPr>
            <b/>
            <sz val="9"/>
            <color indexed="81"/>
            <rFont val="Tahoma"/>
            <family val="2"/>
          </rPr>
          <t>Windows User:</t>
        </r>
        <r>
          <rPr>
            <sz val="9"/>
            <color indexed="81"/>
            <rFont val="Tahoma"/>
            <family val="2"/>
          </rPr>
          <t xml:space="preserve">
Should be film AND VIDEO</t>
        </r>
      </text>
    </comment>
    <comment ref="A82" authorId="0" shapeId="0">
      <text>
        <r>
          <rPr>
            <b/>
            <sz val="8"/>
            <color indexed="81"/>
            <rFont val="Tahoma"/>
            <family val="2"/>
          </rPr>
          <t>computer webster:</t>
        </r>
        <r>
          <rPr>
            <sz val="8"/>
            <color indexed="81"/>
            <rFont val="Tahoma"/>
            <family val="2"/>
          </rPr>
          <t xml:space="preserve">
Audition requirements are there. </t>
        </r>
      </text>
    </comment>
    <comment ref="A91" authorId="0" shapeId="0">
      <text>
        <r>
          <rPr>
            <b/>
            <sz val="8"/>
            <color indexed="81"/>
            <rFont val="Tahoma"/>
            <family val="2"/>
          </rPr>
          <t>computer webster:</t>
        </r>
        <r>
          <rPr>
            <sz val="8"/>
            <color indexed="81"/>
            <rFont val="Tahoma"/>
            <family val="2"/>
          </rPr>
          <t xml:space="preserve">
All Music courses have specific audition dates every year. Most students would begin in Fall 1 (August).
Online auditions are now being accepted. Visit department home page</t>
        </r>
      </text>
    </comment>
  </commentList>
</comments>
</file>

<file path=xl/comments2.xml><?xml version="1.0" encoding="utf-8"?>
<comments xmlns="http://schemas.openxmlformats.org/spreadsheetml/2006/main">
  <authors>
    <author>computer webster</author>
  </authors>
  <commentList>
    <comment ref="D1" authorId="0" shapeId="0">
      <text>
        <r>
          <rPr>
            <b/>
            <sz val="8"/>
            <color indexed="81"/>
            <rFont val="Tahoma"/>
            <family val="2"/>
          </rPr>
          <t xml:space="preserve">computer webster:
</t>
        </r>
        <r>
          <rPr>
            <sz val="8"/>
            <color indexed="81"/>
            <rFont val="Tahoma"/>
            <family val="2"/>
          </rPr>
          <t>These are codes for classification of programs used by US Government. You guys wanted to know the Stem courses at Webster and Yellow ones were highlighted in that document sent.
https://nces.ed.gov/ipeds/cipcode/Default.aspx?y=55</t>
        </r>
      </text>
    </comment>
  </commentList>
</comments>
</file>

<file path=xl/comments3.xml><?xml version="1.0" encoding="utf-8"?>
<comments xmlns="http://schemas.openxmlformats.org/spreadsheetml/2006/main">
  <authors>
    <author>computer webster</author>
  </authors>
  <commentList>
    <comment ref="D1" authorId="0" shapeId="0">
      <text>
        <r>
          <rPr>
            <b/>
            <sz val="8"/>
            <color indexed="81"/>
            <rFont val="Tahoma"/>
            <family val="2"/>
          </rPr>
          <t xml:space="preserve">computer webster:
</t>
        </r>
        <r>
          <rPr>
            <sz val="8"/>
            <color indexed="81"/>
            <rFont val="Tahoma"/>
            <family val="2"/>
          </rPr>
          <t>These are codes for classification of programs used by US Government. You guys wanted to know the Stem courses at Webster and Yellow ones were highlighted in that document sent.
https://nces.ed.gov/ipeds/cipcode/Default.aspx?y=55</t>
        </r>
      </text>
    </comment>
  </commentList>
</comments>
</file>

<file path=xl/comments4.xml><?xml version="1.0" encoding="utf-8"?>
<comments xmlns="http://schemas.openxmlformats.org/spreadsheetml/2006/main">
  <authors>
    <author>computer webster</author>
  </authors>
  <commentList>
    <comment ref="G1" authorId="0" shapeId="0">
      <text>
        <r>
          <rPr>
            <b/>
            <sz val="8"/>
            <color indexed="81"/>
            <rFont val="Tahoma"/>
            <family val="2"/>
          </rPr>
          <t>computer webster:</t>
        </r>
        <r>
          <rPr>
            <sz val="8"/>
            <color indexed="81"/>
            <rFont val="Tahoma"/>
            <family val="2"/>
          </rPr>
          <t xml:space="preserve">
If summer is taken them duration of compeltion is shorter. Total tuition roughly remain the same</t>
        </r>
      </text>
    </comment>
  </commentList>
</comments>
</file>

<file path=xl/comments5.xml><?xml version="1.0" encoding="utf-8"?>
<comments xmlns="http://schemas.openxmlformats.org/spreadsheetml/2006/main">
  <authors>
    <author>computer webster</author>
    <author>Windows User</author>
  </authors>
  <commentList>
    <comment ref="D1" authorId="0" shapeId="0">
      <text>
        <r>
          <rPr>
            <b/>
            <sz val="8"/>
            <color indexed="81"/>
            <rFont val="Tahoma"/>
            <family val="2"/>
          </rPr>
          <t xml:space="preserve">computer webster:
</t>
        </r>
        <r>
          <rPr>
            <sz val="8"/>
            <color indexed="81"/>
            <rFont val="Tahoma"/>
            <family val="2"/>
          </rPr>
          <t>These are codes for classification of programs used by US Government. You guys wanted to know the Stem courses at Webster and Yellow ones were highlighted in that document sent.
https://nces.ed.gov/ipeds/cipcode/Default.aspx?y=55</t>
        </r>
      </text>
    </comment>
    <comment ref="L1" authorId="0" shapeId="0">
      <text>
        <r>
          <rPr>
            <b/>
            <sz val="8"/>
            <color indexed="81"/>
            <rFont val="Tahoma"/>
            <family val="2"/>
          </rPr>
          <t>computer webster:</t>
        </r>
        <r>
          <rPr>
            <sz val="8"/>
            <color indexed="81"/>
            <rFont val="Tahoma"/>
            <family val="2"/>
          </rPr>
          <t xml:space="preserve">
If summer is taken them duration of compeltion is shorter. Total tuition roughly remain the same</t>
        </r>
      </text>
    </comment>
    <comment ref="A28" authorId="1" shapeId="0">
      <text>
        <r>
          <rPr>
            <b/>
            <sz val="9"/>
            <color indexed="81"/>
            <rFont val="Tahoma"/>
            <family val="2"/>
          </rPr>
          <t>Windows User:</t>
        </r>
        <r>
          <rPr>
            <sz val="9"/>
            <color indexed="81"/>
            <rFont val="Tahoma"/>
            <family val="2"/>
          </rPr>
          <t xml:space="preserve">
Should this specify that it's elementary education?</t>
        </r>
      </text>
    </comment>
    <comment ref="A35" authorId="1" shapeId="0">
      <text>
        <r>
          <rPr>
            <b/>
            <sz val="9"/>
            <color indexed="81"/>
            <rFont val="Tahoma"/>
            <family val="2"/>
          </rPr>
          <t>Windows User:</t>
        </r>
        <r>
          <rPr>
            <sz val="9"/>
            <color indexed="81"/>
            <rFont val="Tahoma"/>
            <family val="2"/>
          </rPr>
          <t xml:space="preserve">
Should be film AND VIDEO</t>
        </r>
      </text>
    </comment>
    <comment ref="A88" authorId="0" shapeId="0">
      <text>
        <r>
          <rPr>
            <b/>
            <sz val="8"/>
            <color indexed="81"/>
            <rFont val="Tahoma"/>
            <family val="2"/>
          </rPr>
          <t>computer webster:</t>
        </r>
        <r>
          <rPr>
            <sz val="8"/>
            <color indexed="81"/>
            <rFont val="Tahoma"/>
            <family val="2"/>
          </rPr>
          <t xml:space="preserve">
Audition requirements are there. </t>
        </r>
      </text>
    </comment>
    <comment ref="A105" authorId="0" shapeId="0">
      <text>
        <r>
          <rPr>
            <b/>
            <sz val="8"/>
            <color indexed="81"/>
            <rFont val="Tahoma"/>
            <family val="2"/>
          </rPr>
          <t>computer webster:</t>
        </r>
        <r>
          <rPr>
            <sz val="8"/>
            <color indexed="81"/>
            <rFont val="Tahoma"/>
            <family val="2"/>
          </rPr>
          <t xml:space="preserve">
All Music courses have specific audition dates every year. Most students would begin in Fall 1 (August).
Online auditions are now being accepted. Visit department home page</t>
        </r>
      </text>
    </comment>
  </commentList>
</comments>
</file>

<file path=xl/sharedStrings.xml><?xml version="1.0" encoding="utf-8"?>
<sst xmlns="http://schemas.openxmlformats.org/spreadsheetml/2006/main" count="4227" uniqueCount="384">
  <si>
    <t>Programmes</t>
  </si>
  <si>
    <t>Accreditations</t>
  </si>
  <si>
    <t>OPT Extension</t>
  </si>
  <si>
    <t xml:space="preserve">CIP CODES </t>
  </si>
  <si>
    <t>Department</t>
  </si>
  <si>
    <t>School</t>
  </si>
  <si>
    <t>Credit Hours</t>
  </si>
  <si>
    <t>Tuition Fee Per Credit Hour - St Louis</t>
  </si>
  <si>
    <t xml:space="preserve">Per Year (2 semsters) / Summer not calculated </t>
  </si>
  <si>
    <t>Full Programme Tuition - St Louis</t>
  </si>
  <si>
    <t>20% Scholarship</t>
  </si>
  <si>
    <t>15% Scholarship</t>
  </si>
  <si>
    <t>10% Scholarship</t>
  </si>
  <si>
    <t>5% Scholarship</t>
  </si>
  <si>
    <t>Summer 2017</t>
  </si>
  <si>
    <t>Fall 1 2017</t>
  </si>
  <si>
    <t>Fall 2 2017</t>
  </si>
  <si>
    <t>Spring 1 2018</t>
  </si>
  <si>
    <t>Spring 2 2018</t>
  </si>
  <si>
    <t>B.A. Advertising and Marketing Communications</t>
  </si>
  <si>
    <t>n</t>
  </si>
  <si>
    <t>09.0903</t>
  </si>
  <si>
    <t>Communications and Journalism Department</t>
  </si>
  <si>
    <t>School of Communications</t>
  </si>
  <si>
    <t>n/a</t>
  </si>
  <si>
    <t>June 5 2017</t>
  </si>
  <si>
    <t>August 28 2017</t>
  </si>
  <si>
    <t>No</t>
  </si>
  <si>
    <t>January 15 2018</t>
  </si>
  <si>
    <t>B.A. Animation</t>
  </si>
  <si>
    <t>y</t>
  </si>
  <si>
    <t>10.0304</t>
  </si>
  <si>
    <t>Electronic and Photographic Media Department</t>
  </si>
  <si>
    <t>B.A. Anthroplogy</t>
  </si>
  <si>
    <t>45.0201</t>
  </si>
  <si>
    <t>Anthropology &amp; Sociology Department</t>
  </si>
  <si>
    <t>College of Arts and Sciences</t>
  </si>
  <si>
    <t>B.A. Art History &amp; Criticism</t>
  </si>
  <si>
    <t>Art Department</t>
  </si>
  <si>
    <t>College of Fine Arts</t>
  </si>
  <si>
    <t>NO</t>
  </si>
  <si>
    <t>B.A. Art: Studio Art</t>
  </si>
  <si>
    <t>B.A. Audio Production</t>
  </si>
  <si>
    <t>10.0299</t>
  </si>
  <si>
    <t>Audio Aesthetics and Technology Department</t>
  </si>
  <si>
    <t>B.A. Audio Production: International Audio Production</t>
  </si>
  <si>
    <t xml:space="preserve">B.A. Biology </t>
  </si>
  <si>
    <t>Department of Biological Sciences</t>
  </si>
  <si>
    <t xml:space="preserve">B.A. Biology: Biodiversity </t>
  </si>
  <si>
    <t>B.A. Biology: Education</t>
  </si>
  <si>
    <t xml:space="preserve">B.A. Biology: Health Science </t>
  </si>
  <si>
    <t>B.A. Criminology</t>
  </si>
  <si>
    <t>45.0401</t>
  </si>
  <si>
    <t>B.A. Dance: Ballet</t>
  </si>
  <si>
    <t>Department of Dance</t>
  </si>
  <si>
    <t>B.A. Dance: Modern</t>
  </si>
  <si>
    <t>B.A. Directing</t>
  </si>
  <si>
    <t>50.0507</t>
  </si>
  <si>
    <t>Conservatory of Theatre Arts</t>
  </si>
  <si>
    <t>?</t>
  </si>
  <si>
    <t>B.A. Economics</t>
  </si>
  <si>
    <t>ACBSP</t>
  </si>
  <si>
    <t>Department of Business</t>
  </si>
  <si>
    <t>School of Business and Technology</t>
  </si>
  <si>
    <t>B.A. Education: Art Education (Grades K-12)</t>
  </si>
  <si>
    <t>NCATE, DESE</t>
  </si>
  <si>
    <t>Department of Teacher Education</t>
  </si>
  <si>
    <t>School of Education</t>
  </si>
  <si>
    <t>B.A. Education: Early Childhood Education (Grades Pre-K - 3)</t>
  </si>
  <si>
    <t>B.A. Education: Elementary Education (Grades 1-5)</t>
  </si>
  <si>
    <t>B.A. Education: Foreign Language Education (French, German or Spanish) (Grades K-12)</t>
  </si>
  <si>
    <t>B.A. Education: Middle School Education</t>
  </si>
  <si>
    <t xml:space="preserve">B.A. Education: Middle School Education:  Mathematics (Grades 5 - 9) </t>
  </si>
  <si>
    <t>B.A. Education: Middle School Education:  Science (Grades 5 - 9)</t>
  </si>
  <si>
    <t>B.A. Education: Middle School Education:  Social Studies (Grades 5 - 9)</t>
  </si>
  <si>
    <t>B.A. Education: Secondary Education:  English (Grades 9 - 12)</t>
  </si>
  <si>
    <t>B.A. Education: Special Education (Mild/Moderate/Cross-Categoridal) (Grades K-12)</t>
  </si>
  <si>
    <t>B.A. Educational Studies without Certification</t>
  </si>
  <si>
    <t>NCATE</t>
  </si>
  <si>
    <t xml:space="preserve">B.A. English: Creative Writing </t>
  </si>
  <si>
    <t>English Department</t>
  </si>
  <si>
    <t>B.A. English: Literature, Society and Politics</t>
  </si>
  <si>
    <t>B.A. English: World Drama and Playwriting</t>
  </si>
  <si>
    <t>B.A. Entrepreneurship</t>
  </si>
  <si>
    <t>Department of Management</t>
  </si>
  <si>
    <t>B.A. European Studies</t>
  </si>
  <si>
    <t>History, Politics, and International Relations Department</t>
  </si>
  <si>
    <t>B.A. Film Production</t>
  </si>
  <si>
    <t>50.0602</t>
  </si>
  <si>
    <t>B.A. Film Studies</t>
  </si>
  <si>
    <t xml:space="preserve">B.A. French </t>
  </si>
  <si>
    <t>Department of International Languages &amp; Cultures</t>
  </si>
  <si>
    <t>B.A. Games and Game Design</t>
  </si>
  <si>
    <t>50.0411</t>
  </si>
  <si>
    <t xml:space="preserve">B.A. German </t>
  </si>
  <si>
    <t>B.A. German Studies</t>
  </si>
  <si>
    <t>B.A. Global Journalism</t>
  </si>
  <si>
    <t>09.0499</t>
  </si>
  <si>
    <t xml:space="preserve">B.A. History </t>
  </si>
  <si>
    <t>54.0101</t>
  </si>
  <si>
    <t>Department of History, Politics and International Relations</t>
  </si>
  <si>
    <t>B.A. Interactive Digital Media</t>
  </si>
  <si>
    <t>09.0702</t>
  </si>
  <si>
    <t xml:space="preserve">B.A. International Human Rights </t>
  </si>
  <si>
    <t>24.0103</t>
  </si>
  <si>
    <t>Department of Philosophy</t>
  </si>
  <si>
    <t xml:space="preserve">B.A. International Relations </t>
  </si>
  <si>
    <t>45.0901</t>
  </si>
  <si>
    <t>B.A. International Relations:  International Economics</t>
  </si>
  <si>
    <t>B.A. International Relations: Migration and Refugee Studies</t>
  </si>
  <si>
    <t>B.A. International Studies</t>
  </si>
  <si>
    <t>30.2001</t>
  </si>
  <si>
    <t>Center for Interdisciplinary Studies Programs</t>
  </si>
  <si>
    <t>B.A. Journalism</t>
  </si>
  <si>
    <t>09.0401</t>
  </si>
  <si>
    <t>B.A. Management</t>
  </si>
  <si>
    <t>B.A. Management: Human Resource Management</t>
  </si>
  <si>
    <t>B.A. Management: International Business</t>
  </si>
  <si>
    <t>B.A. Management: Marketing</t>
  </si>
  <si>
    <t>B.A. Mathematics</t>
  </si>
  <si>
    <t>Department of Mathematics and Computer Science</t>
  </si>
  <si>
    <t>B.A. Media Communications</t>
  </si>
  <si>
    <t>09.0102</t>
  </si>
  <si>
    <t>B.A. Music</t>
  </si>
  <si>
    <t>Department of Music</t>
  </si>
  <si>
    <t xml:space="preserve">B.A. Philosophy </t>
  </si>
  <si>
    <t>38.0101</t>
  </si>
  <si>
    <t>B.A. Philosophy: Creativity</t>
  </si>
  <si>
    <t xml:space="preserve">B.A. Philosophy: Ethics and Society </t>
  </si>
  <si>
    <t>B.A. Photography</t>
  </si>
  <si>
    <t>50.0605</t>
  </si>
  <si>
    <t xml:space="preserve">B.A. Political Science   </t>
  </si>
  <si>
    <t>45.1001</t>
  </si>
  <si>
    <t xml:space="preserve">B.A. Political Science: Public Law </t>
  </si>
  <si>
    <t>B.A. Professional Writing</t>
  </si>
  <si>
    <t>36.0118</t>
  </si>
  <si>
    <t>B.A. Psychology</t>
  </si>
  <si>
    <t>Department of Behavioral &amp; Social Sciences</t>
  </si>
  <si>
    <t>B.A. Psychology: Mental Health</t>
  </si>
  <si>
    <t>B.A. Public Relations</t>
  </si>
  <si>
    <t>09.0902</t>
  </si>
  <si>
    <t>B.A. Religious Studies : Religion and the Arts and Humanities</t>
  </si>
  <si>
    <t>38.0201</t>
  </si>
  <si>
    <t>Religious Studies Department</t>
  </si>
  <si>
    <t>B.A. Religious Studies : Religion and the Scoial Sciences</t>
  </si>
  <si>
    <t>B.A. Religious Studies : Religious Traditions</t>
  </si>
  <si>
    <t>B.A. Scriptwriting</t>
  </si>
  <si>
    <t>09.9999</t>
  </si>
  <si>
    <t>B.A. Sociology</t>
  </si>
  <si>
    <t xml:space="preserve">B.A. Spanish </t>
  </si>
  <si>
    <t>B.A. Speech Communication Studies</t>
  </si>
  <si>
    <t>09.0101</t>
  </si>
  <si>
    <t>B.A. Theatre Studies and Dramaturgy</t>
  </si>
  <si>
    <t>50.0501</t>
  </si>
  <si>
    <t>B.F.A Art: Alternative Media</t>
  </si>
  <si>
    <t>B.F.A Art: Ceramics</t>
  </si>
  <si>
    <t>B.F.A Art: Drawing</t>
  </si>
  <si>
    <t>B.F.A Art: Graphic Design</t>
  </si>
  <si>
    <t>B.F.A Art: Painting</t>
  </si>
  <si>
    <t>B.F.A Art: Photography</t>
  </si>
  <si>
    <t>B.F.A Art: Printmaking</t>
  </si>
  <si>
    <t>B.F.A Art: Sculpture</t>
  </si>
  <si>
    <t>B.F.A Dance</t>
  </si>
  <si>
    <t>B.F.A Dance: Ballet</t>
  </si>
  <si>
    <t>B.F.A Dance: Modern</t>
  </si>
  <si>
    <t>B.F.A Graphic Design</t>
  </si>
  <si>
    <t>50.0301</t>
  </si>
  <si>
    <t>Department of Art, Design, and Art History</t>
  </si>
  <si>
    <t>B.F.A. Art: Illustration</t>
  </si>
  <si>
    <t>50.0701</t>
  </si>
  <si>
    <t>B.M. Music Director for Musical Theater</t>
  </si>
  <si>
    <t>NASM</t>
  </si>
  <si>
    <t>50.</t>
  </si>
  <si>
    <t>B.M. Music: Instrumental Performance</t>
  </si>
  <si>
    <t>50.0903</t>
  </si>
  <si>
    <t>B.M. Music: Jazz Studies Performance</t>
  </si>
  <si>
    <t>50.0910</t>
  </si>
  <si>
    <t>B.M. Music: Jazz Studies Technology</t>
  </si>
  <si>
    <t>B.M. Music: Music Composition</t>
  </si>
  <si>
    <t>50.0904</t>
  </si>
  <si>
    <t>B.M. Music: Piano Performance</t>
  </si>
  <si>
    <t>B.M. Music: Voice Performance</t>
  </si>
  <si>
    <t>B.M. Songwriting</t>
  </si>
  <si>
    <t>50.0901</t>
  </si>
  <si>
    <t>B.M.Ed Music Education: Choral Music</t>
  </si>
  <si>
    <t>B.M.Ed Music Education: Instrumental Music</t>
  </si>
  <si>
    <t>B.S. Accounting</t>
  </si>
  <si>
    <t>B.S. Biological Sciences</t>
  </si>
  <si>
    <t>B.S. Biological Sciences: Chemistry</t>
  </si>
  <si>
    <t>B.S. Biological Sciences: Health and Medicine</t>
  </si>
  <si>
    <t>B.S. Biological Sciences: Research and Technology</t>
  </si>
  <si>
    <t>B.S. Business Administration</t>
  </si>
  <si>
    <t>B.S. Computational Biology</t>
  </si>
  <si>
    <t>B.S. Computer Science</t>
  </si>
  <si>
    <t>B.S. Computer Science: Cybersecurity</t>
  </si>
  <si>
    <t>B.S. Computer Science: Information Technology</t>
  </si>
  <si>
    <t>B.S. Computing: Mobile Computing</t>
  </si>
  <si>
    <t>B.S. Data Analytics</t>
  </si>
  <si>
    <t>B.S. Exercise Science</t>
  </si>
  <si>
    <t>B.S. Finance</t>
  </si>
  <si>
    <t>B.S. Information Management</t>
  </si>
  <si>
    <t>B.S. Information Systems</t>
  </si>
  <si>
    <t>B.S. Mathematics</t>
  </si>
  <si>
    <t>B.S. Mobile Computing</t>
  </si>
  <si>
    <t>B.A. Sports Communication</t>
  </si>
  <si>
    <t>09.0906</t>
  </si>
  <si>
    <t>B.A. Women and Gender Studies</t>
  </si>
  <si>
    <t>05.0207</t>
  </si>
  <si>
    <t>B. F. A Acting</t>
  </si>
  <si>
    <t>50.0506</t>
  </si>
  <si>
    <t>B.F.A Concert Design</t>
  </si>
  <si>
    <t>50.0599</t>
  </si>
  <si>
    <t>B.F.A Costume Construction</t>
  </si>
  <si>
    <t>50.0510</t>
  </si>
  <si>
    <t>B.F.A Costume Design</t>
  </si>
  <si>
    <t>B.F.A Lighting Design</t>
  </si>
  <si>
    <t>B.F.A Musical Theater</t>
  </si>
  <si>
    <t>50.0509</t>
  </si>
  <si>
    <t>B.F.A Scene Design</t>
  </si>
  <si>
    <t>B.F.A Scene Painting</t>
  </si>
  <si>
    <t>B.F.A Sound Design</t>
  </si>
  <si>
    <t>B.F.A Stage Management</t>
  </si>
  <si>
    <t>B.F.A Technical Directions</t>
  </si>
  <si>
    <t>B.F.A Wig and Makeup Design</t>
  </si>
  <si>
    <t>M.A. Advertising and Marketing Communications</t>
  </si>
  <si>
    <t>May 29 2017</t>
  </si>
  <si>
    <t>August 21 2017</t>
  </si>
  <si>
    <t>October 23 2017</t>
  </si>
  <si>
    <t>January 8 2018</t>
  </si>
  <si>
    <t xml:space="preserve">March 19 2018 </t>
  </si>
  <si>
    <t>Multidisciplinary Studies Department</t>
  </si>
  <si>
    <t>October 30 2017</t>
  </si>
  <si>
    <t>March 19 2018</t>
  </si>
  <si>
    <t>M.A. Business and Organizational Security Management</t>
  </si>
  <si>
    <t>M.A. Organizational Development</t>
  </si>
  <si>
    <t xml:space="preserve">M.A. Communication Arts : Aesthetic Education </t>
  </si>
  <si>
    <t>Communication Arts, Reading, &amp; Early Childhood Education Department</t>
  </si>
  <si>
    <t>M.A. Communication Arts : Educational Technology</t>
  </si>
  <si>
    <t>M.A. Communication Arts : General Communication Arts</t>
  </si>
  <si>
    <t>M.A. Communication Arts : Inclusive Education</t>
  </si>
  <si>
    <t>M.A. Communication Arts : International Language &amp; Cultures</t>
  </si>
  <si>
    <t xml:space="preserve">M.A. Communication Arts : Language Arts </t>
  </si>
  <si>
    <t xml:space="preserve">M.A. Communication Arts : Reading </t>
  </si>
  <si>
    <t>M.A. Communication Arts : Teaching English as a Second Language</t>
  </si>
  <si>
    <t>M.A. Communication Arts : Writing for Educators</t>
  </si>
  <si>
    <t>M.A. Communications Management</t>
  </si>
  <si>
    <t>M.A. Education and Innovation</t>
  </si>
  <si>
    <t>M.A. Human Resources Development</t>
  </si>
  <si>
    <t>M.A. Human Resources Management</t>
  </si>
  <si>
    <t>M.A. Information Technology Management</t>
  </si>
  <si>
    <t>M.A. International Business</t>
  </si>
  <si>
    <t>M.A. International Nongovernmental Organizations</t>
  </si>
  <si>
    <t>M.A. International Relations</t>
  </si>
  <si>
    <t>M.A. Legal Studies</t>
  </si>
  <si>
    <t>ABA</t>
  </si>
  <si>
    <t>22.0000</t>
  </si>
  <si>
    <t>Department of Legal Studies</t>
  </si>
  <si>
    <t>M.A. Management and Leadership</t>
  </si>
  <si>
    <t>M.A. Marketing</t>
  </si>
  <si>
    <t>M.A. Media Communications</t>
  </si>
  <si>
    <t>M.A. Media Literacy</t>
  </si>
  <si>
    <t>M.A. Music</t>
  </si>
  <si>
    <t>M.A. New Media Production</t>
  </si>
  <si>
    <t>Department of Electronic and Photographic Media</t>
  </si>
  <si>
    <t>M.A. Nonprofit Leadership</t>
  </si>
  <si>
    <t>M.A. Procurement and Acquisitions Management</t>
  </si>
  <si>
    <t>M.A. Public Relations</t>
  </si>
  <si>
    <t>M.A. Special Education</t>
  </si>
  <si>
    <t>M.A. Teaching English as a Second language</t>
  </si>
  <si>
    <t>M.B.A. Business Administration</t>
  </si>
  <si>
    <t>M.B.A. Business Administration: Business &amp; Organizational Security Management</t>
  </si>
  <si>
    <t>M.B.A. Business Administration: Gerontology</t>
  </si>
  <si>
    <t>M.B.A. Business Administration: Human Resources Development</t>
  </si>
  <si>
    <t>M.B.A. Business Administration: Human Resources Management</t>
  </si>
  <si>
    <t>M.B.A. Business Administration: Information Technology Management</t>
  </si>
  <si>
    <t>M.B.A. Business Administration: International Business</t>
  </si>
  <si>
    <t>M.B.A. Business Administration: International Relations</t>
  </si>
  <si>
    <t>M.B.A. Business Administration: Management and Leadership</t>
  </si>
  <si>
    <t>M.B.A. Business Administration: Marketing</t>
  </si>
  <si>
    <t>M.B.A. Business Administration: Media Communications</t>
  </si>
  <si>
    <t>M.B.A. Business Administration: Procurement &amp; Acquisitions Management</t>
  </si>
  <si>
    <t>M.E.T. Educational Technology</t>
  </si>
  <si>
    <t>M.B.A. Business Administration: Cybersecurity</t>
  </si>
  <si>
    <t>52.0201</t>
  </si>
  <si>
    <t>M.B.A. Business Administration: Health Administration</t>
  </si>
  <si>
    <t>M.H.A. Health Administration</t>
  </si>
  <si>
    <t xml:space="preserve">M.S. Cybersecurity </t>
  </si>
  <si>
    <t>M.S. Finance</t>
  </si>
  <si>
    <t>M.S. Forensic Accounting</t>
  </si>
  <si>
    <t xml:space="preserve">M.S. Science Management and Leadership </t>
  </si>
  <si>
    <t>52.0299</t>
  </si>
  <si>
    <t>Tuition Fee Per Credit Hour</t>
  </si>
  <si>
    <t>Full Programm Fee - Irvine</t>
  </si>
  <si>
    <t>Tuition Fee Per Credit Hour - Orlando</t>
  </si>
  <si>
    <t>Full Progrmme Fee - Orlando</t>
  </si>
  <si>
    <t>St  Louis Webster Groves</t>
  </si>
  <si>
    <t>St Louis Gateway</t>
  </si>
  <si>
    <t>Irvine</t>
  </si>
  <si>
    <t>Orlando</t>
  </si>
  <si>
    <t>Online</t>
  </si>
  <si>
    <t>Tuition Fee Per Credit Hour - Irvine</t>
  </si>
  <si>
    <t>M.A. Gerentology</t>
  </si>
  <si>
    <t xml:space="preserve">y </t>
  </si>
  <si>
    <t>M.S. Criminal Justice</t>
  </si>
  <si>
    <t xml:space="preserve"> </t>
  </si>
  <si>
    <t>January 5 2018</t>
  </si>
  <si>
    <t>School of Business &amp; Technology</t>
  </si>
  <si>
    <t>52.9999</t>
  </si>
  <si>
    <t>Offered in Colorado Springs only</t>
  </si>
  <si>
    <t>B.S. Chemistry</t>
  </si>
  <si>
    <t xml:space="preserve">M.B.A. Business Administration: Project Management </t>
  </si>
  <si>
    <t>M.B.A. Business Administration:Project Management</t>
  </si>
  <si>
    <t>M.A. Applied Educational Psychology</t>
  </si>
  <si>
    <t>M.A. Applied Educational Psychology w/Emphasis in Immigrant &amp; Refugee Children &amp; Family</t>
  </si>
  <si>
    <t>M.A. Applied Educational Psychology w/Emphasis in Psychological Education Programs</t>
  </si>
  <si>
    <t xml:space="preserve">M.A. Applied Educational Psychology w/Emphasis in Psychology &amp; Education of Gifted Students </t>
  </si>
  <si>
    <t>M.A. Art</t>
  </si>
  <si>
    <t xml:space="preserve">M.A. Communication Arts w/Emphasis in Aesthetic Education </t>
  </si>
  <si>
    <t>M.A. Communication Arts w/Emphasis in Educational Technology</t>
  </si>
  <si>
    <t>M.A. Communication Arts w/Emphasis in General Communication Arts</t>
  </si>
  <si>
    <t>M.A. Communication Arts w/Emphasis in Inclusive Education</t>
  </si>
  <si>
    <t>M.A. Communication Arts w/Emphasis in International Language &amp; Cultures</t>
  </si>
  <si>
    <t xml:space="preserve">M.A. Communication Arts w/Emphasis in Language Arts </t>
  </si>
  <si>
    <t>M.A. Communication Arts w/Emphasis in Teaching English as a Second Language</t>
  </si>
  <si>
    <t>M.A. Communication Arts w/Emphasis in Writing for Educators</t>
  </si>
  <si>
    <t xml:space="preserve">M.A. Communication Arts w/Emphasis in Reading </t>
  </si>
  <si>
    <t>M.A. Counseling w/Emphasis in Clinical Mental Health Counseling</t>
  </si>
  <si>
    <t>CACREP</t>
  </si>
  <si>
    <t>42.2803</t>
  </si>
  <si>
    <t>M.A. Counseling w/Emphasis in Couples, Marriage, Family and Child Counseling</t>
  </si>
  <si>
    <t>M.A. Early Childhood Education</t>
  </si>
  <si>
    <t>M.A. Early Childhood Education s/Emphasis in Inclusive Education</t>
  </si>
  <si>
    <t>M.A. Mathematics for Educators</t>
  </si>
  <si>
    <t>M.A. Mathematics for Educators w/Emphasis in Middle School Mathematics</t>
  </si>
  <si>
    <t>M.A. Mathematics for Educators w/Emphasis in Secondary Mathematics</t>
  </si>
  <si>
    <t>M.A. Mathematics for Educators with Emphasis in Community College</t>
  </si>
  <si>
    <t>M.A. Reading</t>
  </si>
  <si>
    <t>M.A. Special Education w/Emphasis in Applied Behavior Analysis</t>
  </si>
  <si>
    <t>M.A. Special Education w/Emphasis in Emotional &amp; Behavior Analysis</t>
  </si>
  <si>
    <t>M.A. Special Education w/Emphasis in Inclusive Education</t>
  </si>
  <si>
    <t xml:space="preserve">M.A. Special Education w/Emphasis in Mild/Moderate Disabilities </t>
  </si>
  <si>
    <t>M.A. Special Education w/Emphasis in Positive Behavioral Interventions &amp; Supports</t>
  </si>
  <si>
    <t xml:space="preserve">M.A. Special Education w/Emphasis in Severe Development Disabilities </t>
  </si>
  <si>
    <t>M.M. Music: Church Music</t>
  </si>
  <si>
    <t>M.M. Music: Composition</t>
  </si>
  <si>
    <t>M.M. Music: Guitar</t>
  </si>
  <si>
    <t>M.M. Music: Jazz Studies</t>
  </si>
  <si>
    <t>M.M. Music: Orchestral Performance</t>
  </si>
  <si>
    <t>M.M. Music: Organ</t>
  </si>
  <si>
    <t>M.M. Music: Piano</t>
  </si>
  <si>
    <t>M.M. Music: Voice</t>
  </si>
  <si>
    <t xml:space="preserve">Notes: </t>
  </si>
  <si>
    <t xml:space="preserve">Itilized gradaute programs are specialisty programs. The final decision for these programs may take up to 3 months. </t>
  </si>
  <si>
    <t>Note:</t>
  </si>
  <si>
    <t xml:space="preserve">M.B.A. Business Administration: Human Resources Development - 21 credits required online </t>
  </si>
  <si>
    <t xml:space="preserve">M.B.A. Business Administration: Media Communications - 21 credits required online </t>
  </si>
  <si>
    <t xml:space="preserve">M.B.A. Business Administration: Business &amp; Organizational Security Management - 18 credits required online </t>
  </si>
  <si>
    <t xml:space="preserve">M.B.A. Business Administration: Gerontology- 24 credits required online </t>
  </si>
  <si>
    <t xml:space="preserve">M.B.A. Business Administration: International Relations - 27 credits required online </t>
  </si>
  <si>
    <t xml:space="preserve">M.B.A. Business Administration: International Business - 33 credits required online </t>
  </si>
  <si>
    <t>M.B.A. Business Administration: Information Technology Management- 21 credits required online</t>
  </si>
  <si>
    <t xml:space="preserve">M.B.A. Business Administration: Marketing- 24 credits required online </t>
  </si>
  <si>
    <t>M.F.A.Arts Management and Leadership</t>
  </si>
  <si>
    <t>50.0704</t>
  </si>
  <si>
    <t xml:space="preserve">italicized undergradaute programs are speciality programs. Acceptance to these programs is after the student has submited the audition request. Audition requests can be found at http://www.webster.edu/admissions/undergraduate/fineartsauditions.html </t>
  </si>
  <si>
    <t xml:space="preserve">italicized gradaute programs are specialisty programs. The final decision for these programs may take up to 3 months. </t>
  </si>
  <si>
    <t>italicized programs are not offered in Orlando campus. The emphasis are offered only online so students will be required to some online courses in conjunction with the on ground courses. Online cost - $780/credit</t>
  </si>
  <si>
    <t xml:space="preserve">M.B.A. Business Administration: Procurement &amp; Acquisitions Management - 18 credits required online </t>
  </si>
  <si>
    <t xml:space="preserve">M.B.A. Business Administration: International Business - 35 credits required online </t>
  </si>
  <si>
    <t>Dual MBA/FINC</t>
  </si>
  <si>
    <t>Dual MBA/MHA</t>
  </si>
  <si>
    <t>Dual MBA/Science and Management Leadership</t>
  </si>
  <si>
    <t xml:space="preserve">Italicize programs are not offered in Irvine campus. The emphasis are offered only online so students will be required to some online courses in conjunction with the on ground courses. </t>
  </si>
  <si>
    <t>Online cost - $780/credit</t>
  </si>
  <si>
    <t>Core MBA Fee</t>
  </si>
  <si>
    <t>Online Emphasis Credits</t>
  </si>
  <si>
    <t>Tuition Fee online Credit</t>
  </si>
  <si>
    <t>Emphasis price</t>
  </si>
  <si>
    <t>Total price</t>
  </si>
  <si>
    <t>Core Credit Hours</t>
  </si>
  <si>
    <t>Tuition Fee Per Credit hour</t>
  </si>
  <si>
    <t xml:space="preserve">M.S. Cybersecurity* </t>
  </si>
  <si>
    <t>* Only taught at Downtown St Louis</t>
  </si>
  <si>
    <t>M.S. Space Systems Operations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</si>
</sst>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_(&quot;$&quot;* #,##0.00_);_(&quot;$&quot;* \(#,##0.00\);_(&quot;$&quot;* &quot;-&quot;??_);_(@_)"/>
    <numFmt numFmtId="166" formatCode="_-[$$-409]* #,##0.00_ ;_-[$$-409]* \-#,##0.00\ ;_-[$$-409]* &quot;-&quot;??_ ;_-@_ "/>
    <numFmt numFmtId="167" formatCode="0.0000"/>
  </numFmts>
  <fonts count="16" x14ac:knownFonts="1">
    <font>
      <sz val="11"/>
      <color theme="1"/>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b/>
      <sz val="11"/>
      <color theme="1"/>
      <name val="Calibri"/>
      <family val="2"/>
      <scheme val="minor"/>
    </font>
    <font>
      <i/>
      <sz val="11"/>
      <name val="Calibri"/>
      <family val="2"/>
      <scheme val="minor"/>
    </font>
    <font>
      <b/>
      <i/>
      <sz val="11"/>
      <name val="Calibri"/>
      <family val="2"/>
      <scheme val="minor"/>
    </font>
    <font>
      <b/>
      <i/>
      <sz val="11"/>
      <color theme="1"/>
      <name val="Calibri"/>
      <family val="2"/>
      <scheme val="minor"/>
    </font>
    <font>
      <i/>
      <sz val="10"/>
      <name val="Calibri"/>
      <family val="2"/>
      <scheme val="minor"/>
    </font>
    <font>
      <b/>
      <i/>
      <sz val="10"/>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58">
    <xf numFmtId="0" fontId="0" fillId="0" borderId="0" xfId="0"/>
    <xf numFmtId="0" fontId="1" fillId="0" borderId="0" xfId="0" applyFont="1" applyFill="1" applyBorder="1"/>
    <xf numFmtId="0" fontId="1" fillId="0" borderId="0" xfId="0" applyFont="1" applyFill="1" applyBorder="1" applyAlignment="1">
      <alignment horizontal="center"/>
    </xf>
    <xf numFmtId="49" fontId="1" fillId="0" borderId="0" xfId="0" applyNumberFormat="1" applyFont="1" applyFill="1" applyBorder="1" applyAlignment="1">
      <alignment horizontal="center"/>
    </xf>
    <xf numFmtId="49" fontId="1" fillId="0" borderId="0" xfId="0" applyNumberFormat="1" applyFont="1" applyFill="1" applyBorder="1"/>
    <xf numFmtId="166" fontId="1" fillId="0" borderId="0" xfId="0" applyNumberFormat="1" applyFont="1" applyFill="1" applyBorder="1"/>
    <xf numFmtId="0" fontId="2"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49" fontId="3" fillId="0" borderId="0" xfId="0" applyNumberFormat="1" applyFont="1" applyFill="1" applyBorder="1" applyAlignment="1">
      <alignment horizontal="center"/>
    </xf>
    <xf numFmtId="49" fontId="3" fillId="0" borderId="0" xfId="0" applyNumberFormat="1" applyFont="1" applyFill="1" applyBorder="1"/>
    <xf numFmtId="166" fontId="3" fillId="0" borderId="0" xfId="0" applyNumberFormat="1" applyFont="1" applyFill="1" applyBorder="1"/>
    <xf numFmtId="166" fontId="3"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 fontId="3" fillId="0" borderId="0" xfId="0" applyNumberFormat="1" applyFont="1" applyFill="1" applyBorder="1"/>
    <xf numFmtId="15" fontId="3" fillId="0" borderId="0" xfId="0" applyNumberFormat="1" applyFont="1" applyFill="1" applyBorder="1"/>
    <xf numFmtId="167" fontId="3" fillId="0" borderId="0" xfId="0" applyNumberFormat="1"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49" fontId="2" fillId="0" borderId="0" xfId="0" applyNumberFormat="1" applyFont="1" applyFill="1" applyBorder="1" applyAlignment="1">
      <alignment horizontal="center"/>
    </xf>
    <xf numFmtId="49" fontId="2" fillId="0" borderId="0" xfId="0" applyNumberFormat="1" applyFont="1" applyFill="1" applyBorder="1"/>
    <xf numFmtId="166" fontId="2" fillId="0" borderId="0" xfId="0" applyNumberFormat="1" applyFont="1" applyFill="1" applyBorder="1"/>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49" fontId="4" fillId="0" borderId="0" xfId="0" applyNumberFormat="1" applyFont="1" applyFill="1" applyBorder="1"/>
    <xf numFmtId="0" fontId="10" fillId="0" borderId="0" xfId="0" applyFont="1" applyFill="1" applyBorder="1"/>
    <xf numFmtId="0" fontId="9" fillId="0" borderId="0" xfId="0" applyFont="1"/>
    <xf numFmtId="0" fontId="10" fillId="2" borderId="0" xfId="0" applyFont="1" applyFill="1" applyBorder="1"/>
    <xf numFmtId="0" fontId="13" fillId="0" borderId="0" xfId="0" applyFont="1" applyFill="1" applyBorder="1"/>
    <xf numFmtId="0" fontId="14" fillId="0" borderId="0" xfId="0" applyFont="1" applyFill="1" applyBorder="1" applyAlignment="1">
      <alignment horizontal="center"/>
    </xf>
    <xf numFmtId="0" fontId="13" fillId="0" borderId="0" xfId="0" applyFont="1" applyFill="1" applyBorder="1" applyAlignment="1">
      <alignment horizontal="center"/>
    </xf>
    <xf numFmtId="49" fontId="13" fillId="0" borderId="0" xfId="0" applyNumberFormat="1" applyFont="1" applyFill="1" applyBorder="1"/>
    <xf numFmtId="166" fontId="13" fillId="0" borderId="0" xfId="0" applyNumberFormat="1" applyFont="1" applyFill="1" applyBorder="1" applyAlignment="1">
      <alignment horizontal="right"/>
    </xf>
    <xf numFmtId="0" fontId="10" fillId="0" borderId="0" xfId="0" applyFont="1" applyFill="1" applyBorder="1" applyAlignment="1">
      <alignment horizontal="center"/>
    </xf>
    <xf numFmtId="49" fontId="10" fillId="0" borderId="0" xfId="0" applyNumberFormat="1" applyFont="1" applyFill="1" applyBorder="1" applyAlignment="1">
      <alignment horizontal="center"/>
    </xf>
    <xf numFmtId="49" fontId="10" fillId="0" borderId="0" xfId="0" applyNumberFormat="1" applyFont="1" applyFill="1" applyBorder="1"/>
    <xf numFmtId="166" fontId="10" fillId="0" borderId="0" xfId="0" applyNumberFormat="1" applyFont="1" applyFill="1" applyBorder="1"/>
    <xf numFmtId="166" fontId="10"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0" fontId="14" fillId="0" borderId="0" xfId="0" applyFont="1" applyFill="1" applyBorder="1"/>
    <xf numFmtId="164" fontId="0" fillId="0" borderId="0" xfId="0" applyNumberFormat="1"/>
    <xf numFmtId="0" fontId="12" fillId="0" borderId="0" xfId="0" applyFont="1" applyBorder="1"/>
    <xf numFmtId="0" fontId="0" fillId="0" borderId="0" xfId="0" applyBorder="1"/>
    <xf numFmtId="166" fontId="2" fillId="0" borderId="0" xfId="0" applyNumberFormat="1" applyFont="1" applyFill="1" applyBorder="1" applyAlignment="1">
      <alignment horizontal="right"/>
    </xf>
    <xf numFmtId="0" fontId="9" fillId="0" borderId="0" xfId="0" applyFont="1" applyFill="1"/>
    <xf numFmtId="0" fontId="0" fillId="0" borderId="0" xfId="0" applyFill="1"/>
    <xf numFmtId="166" fontId="13" fillId="0" borderId="0" xfId="0" applyNumberFormat="1" applyFont="1" applyFill="1" applyBorder="1"/>
    <xf numFmtId="0" fontId="0" fillId="0" borderId="0" xfId="0" applyFont="1"/>
    <xf numFmtId="0" fontId="11" fillId="0" borderId="0" xfId="0" applyFont="1" applyFill="1" applyBorder="1" applyAlignment="1">
      <alignment horizontal="center"/>
    </xf>
    <xf numFmtId="167" fontId="10" fillId="0" borderId="0" xfId="0" applyNumberFormat="1" applyFont="1" applyFill="1" applyBorder="1" applyAlignment="1">
      <alignment horizontal="center"/>
    </xf>
    <xf numFmtId="0" fontId="10" fillId="0" borderId="0" xfId="0" applyFont="1" applyFill="1" applyBorder="1" applyAlignment="1">
      <alignment horizontal="right"/>
    </xf>
    <xf numFmtId="0" fontId="0" fillId="0" borderId="0" xfId="0" applyFill="1" applyBorder="1"/>
    <xf numFmtId="0" fontId="12" fillId="0" borderId="0" xfId="0" applyFont="1" applyFill="1" applyBorder="1"/>
    <xf numFmtId="0" fontId="15" fillId="0" borderId="0" xfId="0" applyFont="1" applyBorder="1"/>
    <xf numFmtId="0" fontId="0" fillId="0" borderId="0" xfId="0" applyFont="1" applyBorder="1"/>
    <xf numFmtId="0" fontId="9"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2"/>
  <sheetViews>
    <sheetView tabSelected="1" topLeftCell="C131" zoomScale="80" zoomScaleNormal="80" workbookViewId="0">
      <selection activeCell="J151" sqref="J151"/>
    </sheetView>
  </sheetViews>
  <sheetFormatPr defaultRowHeight="15" x14ac:dyDescent="0.25"/>
  <cols>
    <col min="1" max="1" width="87.85546875" style="44" bestFit="1" customWidth="1"/>
    <col min="2" max="3" width="13.85546875" style="44" bestFit="1" customWidth="1"/>
    <col min="4" max="4" width="11" style="44" bestFit="1" customWidth="1"/>
    <col min="5" max="5" width="72.85546875" style="44" bestFit="1" customWidth="1"/>
    <col min="6" max="6" width="36.28515625" style="44" bestFit="1" customWidth="1"/>
    <col min="7" max="7" width="12.140625" style="44" bestFit="1" customWidth="1"/>
    <col min="8" max="8" width="35.7109375" style="44" bestFit="1" customWidth="1"/>
    <col min="9" max="9" width="44.28515625" style="44" bestFit="1" customWidth="1"/>
    <col min="10" max="10" width="31.28515625" style="44" bestFit="1" customWidth="1"/>
    <col min="11" max="13" width="14.85546875" style="44" bestFit="1" customWidth="1"/>
    <col min="14" max="14" width="13.5703125" style="44" bestFit="1" customWidth="1"/>
    <col min="15" max="15" width="16.28515625" style="44" bestFit="1" customWidth="1"/>
    <col min="16" max="16" width="15.28515625" style="44" bestFit="1" customWidth="1"/>
    <col min="17" max="16384" width="9.140625" style="44"/>
  </cols>
  <sheetData>
    <row r="1" spans="1:16" s="1" customFormat="1" x14ac:dyDescent="0.25">
      <c r="A1" s="1" t="s">
        <v>0</v>
      </c>
      <c r="B1" s="2" t="s">
        <v>1</v>
      </c>
      <c r="C1" s="2" t="s">
        <v>2</v>
      </c>
      <c r="D1" s="3" t="s">
        <v>3</v>
      </c>
      <c r="E1" s="4" t="s">
        <v>4</v>
      </c>
      <c r="F1" s="4" t="s">
        <v>5</v>
      </c>
      <c r="G1" s="1" t="s">
        <v>6</v>
      </c>
      <c r="H1" s="5" t="s">
        <v>7</v>
      </c>
      <c r="I1" s="2" t="s">
        <v>8</v>
      </c>
      <c r="J1" s="2" t="s">
        <v>9</v>
      </c>
      <c r="K1" s="6" t="s">
        <v>10</v>
      </c>
      <c r="L1" s="6" t="s">
        <v>11</v>
      </c>
      <c r="M1" s="6" t="s">
        <v>12</v>
      </c>
      <c r="N1" s="6" t="s">
        <v>13</v>
      </c>
      <c r="O1" s="1" t="s">
        <v>17</v>
      </c>
      <c r="P1" s="1" t="s">
        <v>18</v>
      </c>
    </row>
    <row r="2" spans="1:16" s="7" customFormat="1" x14ac:dyDescent="0.25">
      <c r="A2" s="7" t="s">
        <v>19</v>
      </c>
      <c r="B2" s="8"/>
      <c r="C2" s="8" t="s">
        <v>20</v>
      </c>
      <c r="D2" s="9" t="s">
        <v>21</v>
      </c>
      <c r="E2" s="10" t="s">
        <v>22</v>
      </c>
      <c r="F2" s="10" t="s">
        <v>23</v>
      </c>
      <c r="G2" s="7">
        <v>128</v>
      </c>
      <c r="H2" s="11" t="s">
        <v>24</v>
      </c>
      <c r="I2" s="12">
        <v>26900</v>
      </c>
      <c r="J2" s="13">
        <v>107600</v>
      </c>
      <c r="K2" s="14">
        <f t="shared" ref="K2:K65" si="0">SUM(J2*0.8)</f>
        <v>86080</v>
      </c>
      <c r="L2" s="14">
        <f t="shared" ref="L2:L65" si="1">SUM(J2*0.85)</f>
        <v>91460</v>
      </c>
      <c r="M2" s="14">
        <f t="shared" ref="M2:M65" si="2">SUM(J2*0.9)</f>
        <v>96840</v>
      </c>
      <c r="N2" s="14">
        <f t="shared" ref="N2:N65" si="3">SUM(J2*0.95)</f>
        <v>102220</v>
      </c>
      <c r="O2" s="7" t="s">
        <v>28</v>
      </c>
      <c r="P2" s="7" t="s">
        <v>27</v>
      </c>
    </row>
    <row r="3" spans="1:16" s="7" customFormat="1" x14ac:dyDescent="0.25">
      <c r="A3" s="7" t="s">
        <v>29</v>
      </c>
      <c r="B3" s="8"/>
      <c r="C3" s="8" t="s">
        <v>30</v>
      </c>
      <c r="D3" s="9" t="s">
        <v>31</v>
      </c>
      <c r="E3" s="10" t="s">
        <v>32</v>
      </c>
      <c r="F3" s="10" t="s">
        <v>23</v>
      </c>
      <c r="G3" s="7">
        <v>128</v>
      </c>
      <c r="H3" s="11" t="s">
        <v>24</v>
      </c>
      <c r="I3" s="12">
        <v>26900</v>
      </c>
      <c r="J3" s="13">
        <v>107600</v>
      </c>
      <c r="K3" s="14">
        <f t="shared" si="0"/>
        <v>86080</v>
      </c>
      <c r="L3" s="14">
        <f t="shared" si="1"/>
        <v>91460</v>
      </c>
      <c r="M3" s="14">
        <f t="shared" si="2"/>
        <v>96840</v>
      </c>
      <c r="N3" s="14">
        <f t="shared" si="3"/>
        <v>102220</v>
      </c>
      <c r="O3" s="7" t="s">
        <v>28</v>
      </c>
      <c r="P3" s="7" t="s">
        <v>27</v>
      </c>
    </row>
    <row r="4" spans="1:16" s="7" customFormat="1" x14ac:dyDescent="0.25">
      <c r="A4" s="7" t="s">
        <v>33</v>
      </c>
      <c r="B4" s="8"/>
      <c r="C4" s="8" t="s">
        <v>20</v>
      </c>
      <c r="D4" s="9" t="s">
        <v>34</v>
      </c>
      <c r="E4" s="10" t="s">
        <v>35</v>
      </c>
      <c r="F4" s="10" t="s">
        <v>36</v>
      </c>
      <c r="G4" s="7">
        <v>128</v>
      </c>
      <c r="H4" s="11" t="s">
        <v>24</v>
      </c>
      <c r="I4" s="12">
        <v>26900</v>
      </c>
      <c r="J4" s="13">
        <v>107600</v>
      </c>
      <c r="K4" s="14">
        <f t="shared" si="0"/>
        <v>86080</v>
      </c>
      <c r="L4" s="14">
        <f t="shared" si="1"/>
        <v>91460</v>
      </c>
      <c r="M4" s="14">
        <f t="shared" si="2"/>
        <v>96840</v>
      </c>
      <c r="N4" s="14">
        <f t="shared" si="3"/>
        <v>102220</v>
      </c>
      <c r="O4" s="7" t="s">
        <v>28</v>
      </c>
      <c r="P4" s="7" t="s">
        <v>27</v>
      </c>
    </row>
    <row r="5" spans="1:16" s="7" customFormat="1" x14ac:dyDescent="0.25">
      <c r="A5" s="7" t="s">
        <v>37</v>
      </c>
      <c r="B5" s="8"/>
      <c r="C5" s="8" t="s">
        <v>20</v>
      </c>
      <c r="D5" s="9">
        <v>50.070099999999996</v>
      </c>
      <c r="E5" s="10" t="s">
        <v>38</v>
      </c>
      <c r="F5" s="10" t="s">
        <v>39</v>
      </c>
      <c r="G5" s="7">
        <v>128</v>
      </c>
      <c r="H5" s="11" t="s">
        <v>24</v>
      </c>
      <c r="I5" s="12">
        <v>26900</v>
      </c>
      <c r="J5" s="13">
        <v>107600</v>
      </c>
      <c r="K5" s="14">
        <f t="shared" si="0"/>
        <v>86080</v>
      </c>
      <c r="L5" s="14">
        <f t="shared" si="1"/>
        <v>91460</v>
      </c>
      <c r="M5" s="14">
        <f t="shared" si="2"/>
        <v>96840</v>
      </c>
      <c r="N5" s="14">
        <f t="shared" si="3"/>
        <v>102220</v>
      </c>
      <c r="O5" s="7" t="s">
        <v>28</v>
      </c>
      <c r="P5" s="7" t="s">
        <v>27</v>
      </c>
    </row>
    <row r="6" spans="1:16" s="7" customFormat="1" x14ac:dyDescent="0.25">
      <c r="A6" s="7" t="s">
        <v>41</v>
      </c>
      <c r="B6" s="8"/>
      <c r="C6" s="8" t="s">
        <v>20</v>
      </c>
      <c r="D6" s="9">
        <v>50.070099999999996</v>
      </c>
      <c r="E6" s="10" t="s">
        <v>38</v>
      </c>
      <c r="F6" s="10" t="s">
        <v>39</v>
      </c>
      <c r="G6" s="7">
        <v>128</v>
      </c>
      <c r="H6" s="11" t="s">
        <v>24</v>
      </c>
      <c r="I6" s="12">
        <v>26900</v>
      </c>
      <c r="J6" s="13">
        <v>107600</v>
      </c>
      <c r="K6" s="14">
        <f t="shared" si="0"/>
        <v>86080</v>
      </c>
      <c r="L6" s="14">
        <f t="shared" si="1"/>
        <v>91460</v>
      </c>
      <c r="M6" s="14">
        <f t="shared" si="2"/>
        <v>96840</v>
      </c>
      <c r="N6" s="14">
        <f t="shared" si="3"/>
        <v>102220</v>
      </c>
      <c r="O6" s="7" t="s">
        <v>28</v>
      </c>
      <c r="P6" s="7" t="s">
        <v>27</v>
      </c>
    </row>
    <row r="7" spans="1:16" s="7" customFormat="1" x14ac:dyDescent="0.25">
      <c r="A7" s="7" t="s">
        <v>42</v>
      </c>
      <c r="B7" s="8"/>
      <c r="C7" s="8" t="s">
        <v>20</v>
      </c>
      <c r="D7" s="9" t="s">
        <v>43</v>
      </c>
      <c r="E7" s="10" t="s">
        <v>44</v>
      </c>
      <c r="F7" s="10" t="s">
        <v>23</v>
      </c>
      <c r="G7" s="7">
        <v>128</v>
      </c>
      <c r="H7" s="11" t="s">
        <v>24</v>
      </c>
      <c r="I7" s="12">
        <v>26900</v>
      </c>
      <c r="J7" s="13">
        <v>107600</v>
      </c>
      <c r="K7" s="14">
        <f t="shared" si="0"/>
        <v>86080</v>
      </c>
      <c r="L7" s="14">
        <f t="shared" si="1"/>
        <v>91460</v>
      </c>
      <c r="M7" s="14">
        <f t="shared" si="2"/>
        <v>96840</v>
      </c>
      <c r="N7" s="14">
        <f t="shared" si="3"/>
        <v>102220</v>
      </c>
      <c r="O7" s="7" t="s">
        <v>28</v>
      </c>
      <c r="P7" s="7" t="s">
        <v>27</v>
      </c>
    </row>
    <row r="8" spans="1:16" s="7" customFormat="1" x14ac:dyDescent="0.25">
      <c r="A8" s="7" t="s">
        <v>45</v>
      </c>
      <c r="B8" s="8"/>
      <c r="C8" s="8" t="s">
        <v>20</v>
      </c>
      <c r="D8" s="9" t="s">
        <v>43</v>
      </c>
      <c r="E8" s="10" t="s">
        <v>44</v>
      </c>
      <c r="F8" s="10" t="s">
        <v>23</v>
      </c>
      <c r="G8" s="7">
        <v>128</v>
      </c>
      <c r="H8" s="11" t="s">
        <v>24</v>
      </c>
      <c r="I8" s="12">
        <v>26900</v>
      </c>
      <c r="J8" s="13">
        <v>107600</v>
      </c>
      <c r="K8" s="14">
        <f t="shared" si="0"/>
        <v>86080</v>
      </c>
      <c r="L8" s="14">
        <f t="shared" si="1"/>
        <v>91460</v>
      </c>
      <c r="M8" s="14">
        <f t="shared" si="2"/>
        <v>96840</v>
      </c>
      <c r="N8" s="14">
        <f t="shared" si="3"/>
        <v>102220</v>
      </c>
      <c r="O8" s="7" t="s">
        <v>28</v>
      </c>
      <c r="P8" s="7" t="s">
        <v>27</v>
      </c>
    </row>
    <row r="9" spans="1:16" s="7" customFormat="1" x14ac:dyDescent="0.25">
      <c r="A9" s="7" t="s">
        <v>46</v>
      </c>
      <c r="B9" s="8"/>
      <c r="C9" s="8" t="s">
        <v>30</v>
      </c>
      <c r="D9" s="9">
        <v>26.010100000000001</v>
      </c>
      <c r="E9" s="10" t="s">
        <v>47</v>
      </c>
      <c r="F9" s="10" t="s">
        <v>36</v>
      </c>
      <c r="G9" s="7">
        <v>128</v>
      </c>
      <c r="H9" s="11" t="s">
        <v>24</v>
      </c>
      <c r="I9" s="12">
        <v>26900</v>
      </c>
      <c r="J9" s="13">
        <v>107600</v>
      </c>
      <c r="K9" s="14">
        <f t="shared" si="0"/>
        <v>86080</v>
      </c>
      <c r="L9" s="14">
        <f t="shared" si="1"/>
        <v>91460</v>
      </c>
      <c r="M9" s="14">
        <f t="shared" si="2"/>
        <v>96840</v>
      </c>
      <c r="N9" s="14">
        <f t="shared" si="3"/>
        <v>102220</v>
      </c>
      <c r="O9" s="7" t="s">
        <v>28</v>
      </c>
      <c r="P9" s="7" t="s">
        <v>27</v>
      </c>
    </row>
    <row r="10" spans="1:16" s="7" customFormat="1" x14ac:dyDescent="0.25">
      <c r="A10" s="7" t="s">
        <v>48</v>
      </c>
      <c r="B10" s="8"/>
      <c r="C10" s="8" t="s">
        <v>30</v>
      </c>
      <c r="D10" s="9">
        <v>26.010100000000001</v>
      </c>
      <c r="E10" s="10" t="s">
        <v>47</v>
      </c>
      <c r="F10" s="10" t="s">
        <v>36</v>
      </c>
      <c r="G10" s="7">
        <v>128</v>
      </c>
      <c r="H10" s="11" t="s">
        <v>24</v>
      </c>
      <c r="I10" s="12">
        <v>26900</v>
      </c>
      <c r="J10" s="13">
        <v>107600</v>
      </c>
      <c r="K10" s="14">
        <f t="shared" si="0"/>
        <v>86080</v>
      </c>
      <c r="L10" s="14">
        <f t="shared" si="1"/>
        <v>91460</v>
      </c>
      <c r="M10" s="14">
        <f t="shared" si="2"/>
        <v>96840</v>
      </c>
      <c r="N10" s="14">
        <f t="shared" si="3"/>
        <v>102220</v>
      </c>
      <c r="O10" s="7" t="s">
        <v>28</v>
      </c>
      <c r="P10" s="7" t="s">
        <v>27</v>
      </c>
    </row>
    <row r="11" spans="1:16" s="7" customFormat="1" x14ac:dyDescent="0.25">
      <c r="A11" s="7" t="s">
        <v>49</v>
      </c>
      <c r="B11" s="8"/>
      <c r="C11" s="8" t="s">
        <v>30</v>
      </c>
      <c r="D11" s="9">
        <v>26.010100000000001</v>
      </c>
      <c r="E11" s="10" t="s">
        <v>47</v>
      </c>
      <c r="F11" s="10" t="s">
        <v>36</v>
      </c>
      <c r="G11" s="7">
        <v>128</v>
      </c>
      <c r="H11" s="11" t="s">
        <v>24</v>
      </c>
      <c r="I11" s="12">
        <v>26900</v>
      </c>
      <c r="J11" s="13">
        <v>107600</v>
      </c>
      <c r="K11" s="14">
        <f t="shared" si="0"/>
        <v>86080</v>
      </c>
      <c r="L11" s="14">
        <f t="shared" si="1"/>
        <v>91460</v>
      </c>
      <c r="M11" s="14">
        <f t="shared" si="2"/>
        <v>96840</v>
      </c>
      <c r="N11" s="14">
        <f t="shared" si="3"/>
        <v>102220</v>
      </c>
      <c r="O11" s="7" t="s">
        <v>28</v>
      </c>
      <c r="P11" s="7" t="s">
        <v>27</v>
      </c>
    </row>
    <row r="12" spans="1:16" s="7" customFormat="1" x14ac:dyDescent="0.25">
      <c r="A12" s="7" t="s">
        <v>50</v>
      </c>
      <c r="B12" s="8"/>
      <c r="C12" s="8" t="s">
        <v>30</v>
      </c>
      <c r="D12" s="9">
        <v>26.010100000000001</v>
      </c>
      <c r="E12" s="10" t="s">
        <v>47</v>
      </c>
      <c r="F12" s="10" t="s">
        <v>36</v>
      </c>
      <c r="G12" s="7">
        <v>128</v>
      </c>
      <c r="H12" s="11" t="s">
        <v>24</v>
      </c>
      <c r="I12" s="12">
        <v>26900</v>
      </c>
      <c r="J12" s="13">
        <v>107600</v>
      </c>
      <c r="K12" s="14">
        <f t="shared" si="0"/>
        <v>86080</v>
      </c>
      <c r="L12" s="14">
        <f t="shared" si="1"/>
        <v>91460</v>
      </c>
      <c r="M12" s="14">
        <f t="shared" si="2"/>
        <v>96840</v>
      </c>
      <c r="N12" s="14">
        <f t="shared" si="3"/>
        <v>102220</v>
      </c>
      <c r="O12" s="7" t="s">
        <v>28</v>
      </c>
      <c r="P12" s="7" t="s">
        <v>27</v>
      </c>
    </row>
    <row r="13" spans="1:16" s="7" customFormat="1" x14ac:dyDescent="0.25">
      <c r="A13" s="7" t="s">
        <v>51</v>
      </c>
      <c r="B13" s="8"/>
      <c r="C13" s="8" t="s">
        <v>20</v>
      </c>
      <c r="D13" s="9" t="s">
        <v>52</v>
      </c>
      <c r="E13" s="10" t="s">
        <v>35</v>
      </c>
      <c r="F13" s="10" t="s">
        <v>36</v>
      </c>
      <c r="G13" s="7">
        <v>128</v>
      </c>
      <c r="H13" s="11" t="s">
        <v>24</v>
      </c>
      <c r="I13" s="12">
        <v>26900</v>
      </c>
      <c r="J13" s="13">
        <v>107600</v>
      </c>
      <c r="K13" s="14">
        <f t="shared" si="0"/>
        <v>86080</v>
      </c>
      <c r="L13" s="14">
        <f t="shared" si="1"/>
        <v>91460</v>
      </c>
      <c r="M13" s="14">
        <f t="shared" si="2"/>
        <v>96840</v>
      </c>
      <c r="N13" s="14">
        <f t="shared" si="3"/>
        <v>102220</v>
      </c>
      <c r="O13" s="7" t="s">
        <v>28</v>
      </c>
      <c r="P13" s="7" t="s">
        <v>27</v>
      </c>
    </row>
    <row r="14" spans="1:16" s="27" customFormat="1" x14ac:dyDescent="0.25">
      <c r="A14" s="27" t="s">
        <v>53</v>
      </c>
      <c r="B14" s="35"/>
      <c r="C14" s="35" t="s">
        <v>20</v>
      </c>
      <c r="D14" s="36">
        <v>50.030099999999997</v>
      </c>
      <c r="E14" s="37" t="s">
        <v>54</v>
      </c>
      <c r="F14" s="37" t="s">
        <v>39</v>
      </c>
      <c r="G14" s="27">
        <v>128</v>
      </c>
      <c r="H14" s="38" t="s">
        <v>24</v>
      </c>
      <c r="I14" s="39">
        <v>26900</v>
      </c>
      <c r="J14" s="40">
        <v>107600</v>
      </c>
      <c r="K14" s="34">
        <f t="shared" si="0"/>
        <v>86080</v>
      </c>
      <c r="L14" s="34">
        <f t="shared" si="1"/>
        <v>91460</v>
      </c>
      <c r="M14" s="34">
        <f t="shared" si="2"/>
        <v>96840</v>
      </c>
      <c r="N14" s="34">
        <f t="shared" si="3"/>
        <v>102220</v>
      </c>
      <c r="O14" s="27" t="s">
        <v>28</v>
      </c>
      <c r="P14" s="27" t="s">
        <v>27</v>
      </c>
    </row>
    <row r="15" spans="1:16" s="27" customFormat="1" x14ac:dyDescent="0.25">
      <c r="A15" s="27" t="s">
        <v>55</v>
      </c>
      <c r="B15" s="35"/>
      <c r="C15" s="35" t="s">
        <v>20</v>
      </c>
      <c r="D15" s="36">
        <v>50.030099999999997</v>
      </c>
      <c r="E15" s="37" t="s">
        <v>54</v>
      </c>
      <c r="F15" s="37" t="s">
        <v>39</v>
      </c>
      <c r="G15" s="27">
        <v>128</v>
      </c>
      <c r="H15" s="38" t="s">
        <v>24</v>
      </c>
      <c r="I15" s="39">
        <v>26900</v>
      </c>
      <c r="J15" s="40">
        <v>107600</v>
      </c>
      <c r="K15" s="34">
        <f t="shared" si="0"/>
        <v>86080</v>
      </c>
      <c r="L15" s="34">
        <f t="shared" si="1"/>
        <v>91460</v>
      </c>
      <c r="M15" s="34">
        <f t="shared" si="2"/>
        <v>96840</v>
      </c>
      <c r="N15" s="34">
        <f t="shared" si="3"/>
        <v>102220</v>
      </c>
      <c r="O15" s="27" t="s">
        <v>28</v>
      </c>
      <c r="P15" s="27" t="s">
        <v>27</v>
      </c>
    </row>
    <row r="16" spans="1:16" s="27" customFormat="1" x14ac:dyDescent="0.25">
      <c r="A16" s="27" t="s">
        <v>56</v>
      </c>
      <c r="B16" s="35"/>
      <c r="C16" s="35" t="s">
        <v>20</v>
      </c>
      <c r="D16" s="36" t="s">
        <v>57</v>
      </c>
      <c r="E16" s="37" t="s">
        <v>58</v>
      </c>
      <c r="F16" s="37" t="s">
        <v>39</v>
      </c>
      <c r="G16" s="27">
        <v>128</v>
      </c>
      <c r="H16" s="38" t="s">
        <v>24</v>
      </c>
      <c r="I16" s="39">
        <v>26900</v>
      </c>
      <c r="J16" s="40">
        <v>107600</v>
      </c>
      <c r="K16" s="34">
        <f t="shared" si="0"/>
        <v>86080</v>
      </c>
      <c r="L16" s="34">
        <f t="shared" si="1"/>
        <v>91460</v>
      </c>
      <c r="M16" s="34">
        <f t="shared" si="2"/>
        <v>96840</v>
      </c>
      <c r="N16" s="34">
        <f t="shared" si="3"/>
        <v>102220</v>
      </c>
      <c r="O16" s="27" t="s">
        <v>59</v>
      </c>
      <c r="P16" s="27" t="s">
        <v>27</v>
      </c>
    </row>
    <row r="17" spans="1:16" s="7" customFormat="1" x14ac:dyDescent="0.25">
      <c r="A17" s="7" t="s">
        <v>60</v>
      </c>
      <c r="B17" s="2" t="s">
        <v>61</v>
      </c>
      <c r="C17" s="8" t="s">
        <v>20</v>
      </c>
      <c r="D17" s="8">
        <v>45.060099999999998</v>
      </c>
      <c r="E17" s="10" t="s">
        <v>62</v>
      </c>
      <c r="F17" s="10" t="s">
        <v>63</v>
      </c>
      <c r="G17" s="7">
        <v>128</v>
      </c>
      <c r="H17" s="11" t="s">
        <v>24</v>
      </c>
      <c r="I17" s="12">
        <v>26900</v>
      </c>
      <c r="J17" s="13">
        <v>107600</v>
      </c>
      <c r="K17" s="14">
        <f t="shared" si="0"/>
        <v>86080</v>
      </c>
      <c r="L17" s="14">
        <f t="shared" si="1"/>
        <v>91460</v>
      </c>
      <c r="M17" s="14">
        <f t="shared" si="2"/>
        <v>96840</v>
      </c>
      <c r="N17" s="14">
        <f t="shared" si="3"/>
        <v>102220</v>
      </c>
      <c r="O17" s="7" t="s">
        <v>28</v>
      </c>
      <c r="P17" s="7" t="s">
        <v>27</v>
      </c>
    </row>
    <row r="18" spans="1:16" s="7" customFormat="1" x14ac:dyDescent="0.25">
      <c r="A18" s="7" t="s">
        <v>64</v>
      </c>
      <c r="B18" s="2" t="s">
        <v>65</v>
      </c>
      <c r="C18" s="8" t="s">
        <v>20</v>
      </c>
      <c r="D18" s="17">
        <v>13.0101</v>
      </c>
      <c r="E18" s="10" t="s">
        <v>66</v>
      </c>
      <c r="F18" s="10" t="s">
        <v>67</v>
      </c>
      <c r="G18" s="7">
        <v>128</v>
      </c>
      <c r="H18" s="11" t="s">
        <v>24</v>
      </c>
      <c r="I18" s="12">
        <v>26900</v>
      </c>
      <c r="J18" s="13">
        <v>107600</v>
      </c>
      <c r="K18" s="14">
        <f t="shared" si="0"/>
        <v>86080</v>
      </c>
      <c r="L18" s="14">
        <f t="shared" si="1"/>
        <v>91460</v>
      </c>
      <c r="M18" s="14">
        <f t="shared" si="2"/>
        <v>96840</v>
      </c>
      <c r="N18" s="14">
        <f t="shared" si="3"/>
        <v>102220</v>
      </c>
      <c r="O18" s="7" t="s">
        <v>28</v>
      </c>
      <c r="P18" s="7" t="s">
        <v>27</v>
      </c>
    </row>
    <row r="19" spans="1:16" s="7" customFormat="1" x14ac:dyDescent="0.25">
      <c r="A19" s="7" t="s">
        <v>68</v>
      </c>
      <c r="B19" s="2" t="s">
        <v>65</v>
      </c>
      <c r="C19" s="8" t="s">
        <v>20</v>
      </c>
      <c r="D19" s="17">
        <v>13.121</v>
      </c>
      <c r="E19" s="10" t="s">
        <v>66</v>
      </c>
      <c r="F19" s="10" t="s">
        <v>67</v>
      </c>
      <c r="G19" s="7">
        <v>128</v>
      </c>
      <c r="H19" s="11" t="s">
        <v>24</v>
      </c>
      <c r="I19" s="12">
        <v>26900</v>
      </c>
      <c r="J19" s="13">
        <v>107600</v>
      </c>
      <c r="K19" s="14">
        <f t="shared" si="0"/>
        <v>86080</v>
      </c>
      <c r="L19" s="14">
        <f t="shared" si="1"/>
        <v>91460</v>
      </c>
      <c r="M19" s="14">
        <f t="shared" si="2"/>
        <v>96840</v>
      </c>
      <c r="N19" s="14">
        <f t="shared" si="3"/>
        <v>102220</v>
      </c>
      <c r="O19" s="7" t="s">
        <v>28</v>
      </c>
      <c r="P19" s="7" t="s">
        <v>27</v>
      </c>
    </row>
    <row r="20" spans="1:16" s="7" customFormat="1" x14ac:dyDescent="0.25">
      <c r="A20" s="7" t="s">
        <v>69</v>
      </c>
      <c r="B20" s="2" t="s">
        <v>65</v>
      </c>
      <c r="C20" s="8" t="s">
        <v>20</v>
      </c>
      <c r="D20" s="17">
        <v>13.120200000000001</v>
      </c>
      <c r="E20" s="10" t="s">
        <v>66</v>
      </c>
      <c r="F20" s="10" t="s">
        <v>67</v>
      </c>
      <c r="G20" s="7">
        <v>128</v>
      </c>
      <c r="H20" s="11" t="s">
        <v>24</v>
      </c>
      <c r="I20" s="12">
        <v>26900</v>
      </c>
      <c r="J20" s="13">
        <v>107600</v>
      </c>
      <c r="K20" s="14">
        <f t="shared" si="0"/>
        <v>86080</v>
      </c>
      <c r="L20" s="14">
        <f t="shared" si="1"/>
        <v>91460</v>
      </c>
      <c r="M20" s="14">
        <f t="shared" si="2"/>
        <v>96840</v>
      </c>
      <c r="N20" s="14">
        <f t="shared" si="3"/>
        <v>102220</v>
      </c>
      <c r="O20" s="7" t="s">
        <v>28</v>
      </c>
      <c r="P20" s="7" t="s">
        <v>27</v>
      </c>
    </row>
    <row r="21" spans="1:16" s="7" customFormat="1" x14ac:dyDescent="0.25">
      <c r="A21" s="7" t="s">
        <v>70</v>
      </c>
      <c r="B21" s="2" t="s">
        <v>65</v>
      </c>
      <c r="C21" s="8" t="s">
        <v>20</v>
      </c>
      <c r="D21" s="17">
        <v>13.0101</v>
      </c>
      <c r="E21" s="10" t="s">
        <v>66</v>
      </c>
      <c r="F21" s="10" t="s">
        <v>67</v>
      </c>
      <c r="G21" s="7">
        <v>128</v>
      </c>
      <c r="H21" s="11" t="s">
        <v>24</v>
      </c>
      <c r="I21" s="12">
        <v>26900</v>
      </c>
      <c r="J21" s="13">
        <v>107600</v>
      </c>
      <c r="K21" s="14">
        <f t="shared" si="0"/>
        <v>86080</v>
      </c>
      <c r="L21" s="14">
        <f t="shared" si="1"/>
        <v>91460</v>
      </c>
      <c r="M21" s="14">
        <f t="shared" si="2"/>
        <v>96840</v>
      </c>
      <c r="N21" s="14">
        <f t="shared" si="3"/>
        <v>102220</v>
      </c>
      <c r="O21" s="7" t="s">
        <v>28</v>
      </c>
      <c r="P21" s="7" t="s">
        <v>27</v>
      </c>
    </row>
    <row r="22" spans="1:16" s="7" customFormat="1" x14ac:dyDescent="0.25">
      <c r="A22" s="7" t="s">
        <v>71</v>
      </c>
      <c r="B22" s="2" t="s">
        <v>65</v>
      </c>
      <c r="C22" s="8" t="s">
        <v>20</v>
      </c>
      <c r="D22" s="17">
        <v>13.1203</v>
      </c>
      <c r="E22" s="10" t="s">
        <v>66</v>
      </c>
      <c r="F22" s="10" t="s">
        <v>67</v>
      </c>
      <c r="G22" s="7">
        <v>128</v>
      </c>
      <c r="H22" s="11" t="s">
        <v>24</v>
      </c>
      <c r="I22" s="12">
        <v>26900</v>
      </c>
      <c r="J22" s="13">
        <v>107600</v>
      </c>
      <c r="K22" s="14">
        <f t="shared" si="0"/>
        <v>86080</v>
      </c>
      <c r="L22" s="14">
        <f t="shared" si="1"/>
        <v>91460</v>
      </c>
      <c r="M22" s="14">
        <f t="shared" si="2"/>
        <v>96840</v>
      </c>
      <c r="N22" s="14">
        <f t="shared" si="3"/>
        <v>102220</v>
      </c>
      <c r="O22" s="7" t="s">
        <v>28</v>
      </c>
      <c r="P22" s="7" t="s">
        <v>27</v>
      </c>
    </row>
    <row r="23" spans="1:16" s="7" customFormat="1" x14ac:dyDescent="0.25">
      <c r="A23" s="7" t="s">
        <v>72</v>
      </c>
      <c r="B23" s="2" t="s">
        <v>65</v>
      </c>
      <c r="C23" s="8" t="s">
        <v>20</v>
      </c>
      <c r="D23" s="17">
        <v>13.1203</v>
      </c>
      <c r="E23" s="10" t="s">
        <v>66</v>
      </c>
      <c r="F23" s="10" t="s">
        <v>67</v>
      </c>
      <c r="G23" s="7">
        <v>128</v>
      </c>
      <c r="H23" s="11" t="s">
        <v>24</v>
      </c>
      <c r="I23" s="12">
        <v>26900</v>
      </c>
      <c r="J23" s="13">
        <v>107600</v>
      </c>
      <c r="K23" s="14">
        <f t="shared" si="0"/>
        <v>86080</v>
      </c>
      <c r="L23" s="14">
        <f t="shared" si="1"/>
        <v>91460</v>
      </c>
      <c r="M23" s="14">
        <f t="shared" si="2"/>
        <v>96840</v>
      </c>
      <c r="N23" s="14">
        <f t="shared" si="3"/>
        <v>102220</v>
      </c>
      <c r="O23" s="7" t="s">
        <v>28</v>
      </c>
      <c r="P23" s="7" t="s">
        <v>27</v>
      </c>
    </row>
    <row r="24" spans="1:16" s="7" customFormat="1" x14ac:dyDescent="0.25">
      <c r="A24" s="7" t="s">
        <v>73</v>
      </c>
      <c r="B24" s="2" t="s">
        <v>65</v>
      </c>
      <c r="C24" s="8" t="s">
        <v>20</v>
      </c>
      <c r="D24" s="17">
        <v>13.1203</v>
      </c>
      <c r="E24" s="10" t="s">
        <v>66</v>
      </c>
      <c r="F24" s="10" t="s">
        <v>67</v>
      </c>
      <c r="G24" s="7">
        <v>128</v>
      </c>
      <c r="H24" s="11" t="s">
        <v>24</v>
      </c>
      <c r="I24" s="12">
        <v>26900</v>
      </c>
      <c r="J24" s="13">
        <v>107600</v>
      </c>
      <c r="K24" s="14">
        <f t="shared" si="0"/>
        <v>86080</v>
      </c>
      <c r="L24" s="14">
        <f t="shared" si="1"/>
        <v>91460</v>
      </c>
      <c r="M24" s="14">
        <f t="shared" si="2"/>
        <v>96840</v>
      </c>
      <c r="N24" s="14">
        <f t="shared" si="3"/>
        <v>102220</v>
      </c>
      <c r="O24" s="7" t="s">
        <v>28</v>
      </c>
      <c r="P24" s="7" t="s">
        <v>27</v>
      </c>
    </row>
    <row r="25" spans="1:16" s="7" customFormat="1" x14ac:dyDescent="0.25">
      <c r="A25" s="7" t="s">
        <v>74</v>
      </c>
      <c r="B25" s="2" t="s">
        <v>65</v>
      </c>
      <c r="C25" s="8" t="s">
        <v>20</v>
      </c>
      <c r="D25" s="17">
        <v>13.1203</v>
      </c>
      <c r="E25" s="10" t="s">
        <v>66</v>
      </c>
      <c r="F25" s="10" t="s">
        <v>67</v>
      </c>
      <c r="G25" s="7">
        <v>128</v>
      </c>
      <c r="H25" s="11" t="s">
        <v>24</v>
      </c>
      <c r="I25" s="12">
        <v>26900</v>
      </c>
      <c r="J25" s="13">
        <v>107600</v>
      </c>
      <c r="K25" s="14">
        <f t="shared" si="0"/>
        <v>86080</v>
      </c>
      <c r="L25" s="14">
        <f t="shared" si="1"/>
        <v>91460</v>
      </c>
      <c r="M25" s="14">
        <f t="shared" si="2"/>
        <v>96840</v>
      </c>
      <c r="N25" s="14">
        <f t="shared" si="3"/>
        <v>102220</v>
      </c>
      <c r="O25" s="7" t="s">
        <v>28</v>
      </c>
      <c r="P25" s="7" t="s">
        <v>27</v>
      </c>
    </row>
    <row r="26" spans="1:16" s="7" customFormat="1" x14ac:dyDescent="0.25">
      <c r="A26" s="7" t="s">
        <v>75</v>
      </c>
      <c r="B26" s="2" t="s">
        <v>65</v>
      </c>
      <c r="C26" s="8" t="s">
        <v>20</v>
      </c>
      <c r="D26" s="17">
        <v>13.1205</v>
      </c>
      <c r="E26" s="10" t="s">
        <v>66</v>
      </c>
      <c r="F26" s="10" t="s">
        <v>67</v>
      </c>
      <c r="G26" s="7">
        <v>128</v>
      </c>
      <c r="H26" s="11" t="s">
        <v>24</v>
      </c>
      <c r="I26" s="12">
        <v>26900</v>
      </c>
      <c r="J26" s="13">
        <v>107600</v>
      </c>
      <c r="K26" s="14">
        <f t="shared" si="0"/>
        <v>86080</v>
      </c>
      <c r="L26" s="14">
        <f t="shared" si="1"/>
        <v>91460</v>
      </c>
      <c r="M26" s="14">
        <f t="shared" si="2"/>
        <v>96840</v>
      </c>
      <c r="N26" s="14">
        <f t="shared" si="3"/>
        <v>102220</v>
      </c>
      <c r="O26" s="7" t="s">
        <v>28</v>
      </c>
      <c r="P26" s="7" t="s">
        <v>27</v>
      </c>
    </row>
    <row r="27" spans="1:16" s="7" customFormat="1" x14ac:dyDescent="0.25">
      <c r="A27" s="7" t="s">
        <v>76</v>
      </c>
      <c r="B27" s="2" t="s">
        <v>65</v>
      </c>
      <c r="C27" s="8" t="s">
        <v>20</v>
      </c>
      <c r="D27" s="17">
        <v>13.100099999999999</v>
      </c>
      <c r="E27" s="10" t="s">
        <v>66</v>
      </c>
      <c r="F27" s="10" t="s">
        <v>67</v>
      </c>
      <c r="G27" s="7">
        <v>128</v>
      </c>
      <c r="H27" s="11" t="s">
        <v>24</v>
      </c>
      <c r="I27" s="12">
        <v>26900</v>
      </c>
      <c r="J27" s="13">
        <v>107600</v>
      </c>
      <c r="K27" s="14">
        <f t="shared" si="0"/>
        <v>86080</v>
      </c>
      <c r="L27" s="14">
        <f t="shared" si="1"/>
        <v>91460</v>
      </c>
      <c r="M27" s="14">
        <f t="shared" si="2"/>
        <v>96840</v>
      </c>
      <c r="N27" s="14">
        <f t="shared" si="3"/>
        <v>102220</v>
      </c>
      <c r="O27" s="7" t="s">
        <v>28</v>
      </c>
      <c r="P27" s="7" t="s">
        <v>27</v>
      </c>
    </row>
    <row r="28" spans="1:16" s="7" customFormat="1" x14ac:dyDescent="0.25">
      <c r="A28" s="7" t="s">
        <v>77</v>
      </c>
      <c r="B28" s="2" t="s">
        <v>78</v>
      </c>
      <c r="C28" s="8" t="s">
        <v>20</v>
      </c>
      <c r="D28" s="17">
        <v>13.0101</v>
      </c>
      <c r="E28" s="10" t="s">
        <v>66</v>
      </c>
      <c r="F28" s="10" t="s">
        <v>67</v>
      </c>
      <c r="G28" s="7">
        <v>128</v>
      </c>
      <c r="H28" s="11" t="s">
        <v>24</v>
      </c>
      <c r="I28" s="12">
        <v>26900</v>
      </c>
      <c r="J28" s="13">
        <v>107600</v>
      </c>
      <c r="K28" s="14">
        <f t="shared" si="0"/>
        <v>86080</v>
      </c>
      <c r="L28" s="14">
        <f t="shared" si="1"/>
        <v>91460</v>
      </c>
      <c r="M28" s="14">
        <f t="shared" si="2"/>
        <v>96840</v>
      </c>
      <c r="N28" s="14">
        <f t="shared" si="3"/>
        <v>102220</v>
      </c>
      <c r="O28" s="7" t="s">
        <v>28</v>
      </c>
      <c r="P28" s="7" t="s">
        <v>27</v>
      </c>
    </row>
    <row r="29" spans="1:16" s="7" customFormat="1" x14ac:dyDescent="0.25">
      <c r="A29" s="7" t="s">
        <v>79</v>
      </c>
      <c r="B29" s="8"/>
      <c r="C29" s="8" t="s">
        <v>20</v>
      </c>
      <c r="D29" s="9">
        <v>23.010100000000001</v>
      </c>
      <c r="E29" s="10" t="s">
        <v>80</v>
      </c>
      <c r="F29" s="10" t="s">
        <v>36</v>
      </c>
      <c r="G29" s="7">
        <v>128</v>
      </c>
      <c r="H29" s="11" t="s">
        <v>24</v>
      </c>
      <c r="I29" s="12">
        <v>26900</v>
      </c>
      <c r="J29" s="13">
        <v>107600</v>
      </c>
      <c r="K29" s="14">
        <f t="shared" si="0"/>
        <v>86080</v>
      </c>
      <c r="L29" s="14">
        <f t="shared" si="1"/>
        <v>91460</v>
      </c>
      <c r="M29" s="14">
        <f t="shared" si="2"/>
        <v>96840</v>
      </c>
      <c r="N29" s="14">
        <f t="shared" si="3"/>
        <v>102220</v>
      </c>
      <c r="O29" s="7" t="s">
        <v>28</v>
      </c>
      <c r="P29" s="7" t="s">
        <v>27</v>
      </c>
    </row>
    <row r="30" spans="1:16" s="7" customFormat="1" x14ac:dyDescent="0.25">
      <c r="A30" s="7" t="s">
        <v>81</v>
      </c>
      <c r="B30" s="8"/>
      <c r="C30" s="8" t="s">
        <v>20</v>
      </c>
      <c r="D30" s="9">
        <v>23.010100000000001</v>
      </c>
      <c r="E30" s="10" t="s">
        <v>80</v>
      </c>
      <c r="F30" s="10" t="s">
        <v>36</v>
      </c>
      <c r="G30" s="7">
        <v>128</v>
      </c>
      <c r="H30" s="11" t="s">
        <v>24</v>
      </c>
      <c r="I30" s="12">
        <v>26900</v>
      </c>
      <c r="J30" s="13">
        <v>107600</v>
      </c>
      <c r="K30" s="14">
        <f t="shared" si="0"/>
        <v>86080</v>
      </c>
      <c r="L30" s="14">
        <f t="shared" si="1"/>
        <v>91460</v>
      </c>
      <c r="M30" s="14">
        <f t="shared" si="2"/>
        <v>96840</v>
      </c>
      <c r="N30" s="14">
        <f t="shared" si="3"/>
        <v>102220</v>
      </c>
      <c r="O30" s="7" t="s">
        <v>28</v>
      </c>
      <c r="P30" s="7" t="s">
        <v>27</v>
      </c>
    </row>
    <row r="31" spans="1:16" s="7" customFormat="1" x14ac:dyDescent="0.25">
      <c r="A31" s="7" t="s">
        <v>82</v>
      </c>
      <c r="B31" s="8"/>
      <c r="C31" s="8" t="s">
        <v>20</v>
      </c>
      <c r="D31" s="9">
        <v>23.010100000000001</v>
      </c>
      <c r="E31" s="10" t="s">
        <v>80</v>
      </c>
      <c r="F31" s="10" t="s">
        <v>36</v>
      </c>
      <c r="G31" s="7">
        <v>128</v>
      </c>
      <c r="H31" s="11" t="s">
        <v>24</v>
      </c>
      <c r="I31" s="12">
        <v>26900</v>
      </c>
      <c r="J31" s="13">
        <v>107600</v>
      </c>
      <c r="K31" s="14">
        <f t="shared" si="0"/>
        <v>86080</v>
      </c>
      <c r="L31" s="14">
        <f t="shared" si="1"/>
        <v>91460</v>
      </c>
      <c r="M31" s="14">
        <f t="shared" si="2"/>
        <v>96840</v>
      </c>
      <c r="N31" s="14">
        <f t="shared" si="3"/>
        <v>102220</v>
      </c>
      <c r="O31" s="7" t="s">
        <v>28</v>
      </c>
      <c r="P31" s="7" t="s">
        <v>27</v>
      </c>
    </row>
    <row r="32" spans="1:16" s="7" customFormat="1" x14ac:dyDescent="0.25">
      <c r="A32" s="7" t="s">
        <v>83</v>
      </c>
      <c r="B32" s="2" t="s">
        <v>61</v>
      </c>
      <c r="C32" s="8" t="s">
        <v>20</v>
      </c>
      <c r="D32" s="8">
        <v>52.070099999999996</v>
      </c>
      <c r="E32" s="10" t="s">
        <v>84</v>
      </c>
      <c r="F32" s="10" t="s">
        <v>63</v>
      </c>
      <c r="G32" s="7">
        <v>128</v>
      </c>
      <c r="H32" s="11" t="s">
        <v>24</v>
      </c>
      <c r="I32" s="12">
        <v>26900</v>
      </c>
      <c r="J32" s="13">
        <v>107600</v>
      </c>
      <c r="K32" s="14">
        <f t="shared" si="0"/>
        <v>86080</v>
      </c>
      <c r="L32" s="14">
        <f t="shared" si="1"/>
        <v>91460</v>
      </c>
      <c r="M32" s="14">
        <f t="shared" si="2"/>
        <v>96840</v>
      </c>
      <c r="N32" s="14">
        <f t="shared" si="3"/>
        <v>102220</v>
      </c>
      <c r="O32" s="7" t="s">
        <v>28</v>
      </c>
      <c r="P32" s="7" t="s">
        <v>27</v>
      </c>
    </row>
    <row r="33" spans="1:16" s="7" customFormat="1" x14ac:dyDescent="0.25">
      <c r="A33" s="7" t="s">
        <v>85</v>
      </c>
      <c r="B33" s="2"/>
      <c r="C33" s="8" t="s">
        <v>20</v>
      </c>
      <c r="D33" s="8">
        <v>5.0106000000000002</v>
      </c>
      <c r="E33" s="10" t="s">
        <v>86</v>
      </c>
      <c r="F33" s="10" t="s">
        <v>36</v>
      </c>
      <c r="G33" s="7">
        <v>128</v>
      </c>
      <c r="H33" s="11" t="s">
        <v>24</v>
      </c>
      <c r="I33" s="12">
        <v>26900</v>
      </c>
      <c r="J33" s="13">
        <v>107600</v>
      </c>
      <c r="K33" s="14">
        <f t="shared" si="0"/>
        <v>86080</v>
      </c>
      <c r="L33" s="14">
        <f t="shared" si="1"/>
        <v>91460</v>
      </c>
      <c r="M33" s="14">
        <f t="shared" si="2"/>
        <v>96840</v>
      </c>
      <c r="N33" s="14">
        <f t="shared" si="3"/>
        <v>102220</v>
      </c>
      <c r="O33" s="7" t="s">
        <v>28</v>
      </c>
      <c r="P33" s="7" t="s">
        <v>27</v>
      </c>
    </row>
    <row r="34" spans="1:16" s="7" customFormat="1" x14ac:dyDescent="0.25">
      <c r="A34" s="7" t="s">
        <v>87</v>
      </c>
      <c r="B34" s="8"/>
      <c r="C34" s="8" t="s">
        <v>20</v>
      </c>
      <c r="D34" s="9" t="s">
        <v>88</v>
      </c>
      <c r="E34" s="10" t="s">
        <v>32</v>
      </c>
      <c r="F34" s="10" t="s">
        <v>23</v>
      </c>
      <c r="G34" s="7">
        <v>128</v>
      </c>
      <c r="H34" s="11" t="s">
        <v>24</v>
      </c>
      <c r="I34" s="12">
        <v>26900</v>
      </c>
      <c r="J34" s="13">
        <v>107600</v>
      </c>
      <c r="K34" s="14">
        <f t="shared" si="0"/>
        <v>86080</v>
      </c>
      <c r="L34" s="14">
        <f t="shared" si="1"/>
        <v>91460</v>
      </c>
      <c r="M34" s="14">
        <f t="shared" si="2"/>
        <v>96840</v>
      </c>
      <c r="N34" s="14">
        <f t="shared" si="3"/>
        <v>102220</v>
      </c>
      <c r="O34" s="7" t="s">
        <v>28</v>
      </c>
      <c r="P34" s="7" t="s">
        <v>27</v>
      </c>
    </row>
    <row r="35" spans="1:16" s="7" customFormat="1" x14ac:dyDescent="0.25">
      <c r="A35" s="7" t="s">
        <v>89</v>
      </c>
      <c r="B35" s="8"/>
      <c r="C35" s="8" t="s">
        <v>20</v>
      </c>
      <c r="D35" s="9" t="s">
        <v>88</v>
      </c>
      <c r="E35" s="10" t="s">
        <v>32</v>
      </c>
      <c r="F35" s="10" t="s">
        <v>23</v>
      </c>
      <c r="G35" s="7">
        <v>128</v>
      </c>
      <c r="H35" s="11" t="s">
        <v>24</v>
      </c>
      <c r="I35" s="12">
        <v>26900</v>
      </c>
      <c r="J35" s="13">
        <v>107600</v>
      </c>
      <c r="K35" s="14">
        <f t="shared" si="0"/>
        <v>86080</v>
      </c>
      <c r="L35" s="14">
        <f t="shared" si="1"/>
        <v>91460</v>
      </c>
      <c r="M35" s="14">
        <f t="shared" si="2"/>
        <v>96840</v>
      </c>
      <c r="N35" s="14">
        <f t="shared" si="3"/>
        <v>102220</v>
      </c>
      <c r="O35" s="7" t="s">
        <v>28</v>
      </c>
      <c r="P35" s="7" t="s">
        <v>27</v>
      </c>
    </row>
    <row r="36" spans="1:16" s="7" customFormat="1" x14ac:dyDescent="0.25">
      <c r="A36" s="7" t="s">
        <v>90</v>
      </c>
      <c r="B36" s="8"/>
      <c r="C36" s="8" t="s">
        <v>20</v>
      </c>
      <c r="D36" s="9">
        <v>16.0901</v>
      </c>
      <c r="E36" s="10" t="s">
        <v>91</v>
      </c>
      <c r="F36" s="10" t="s">
        <v>36</v>
      </c>
      <c r="G36" s="7">
        <v>128</v>
      </c>
      <c r="H36" s="11" t="s">
        <v>24</v>
      </c>
      <c r="I36" s="12">
        <v>26900</v>
      </c>
      <c r="J36" s="13">
        <v>107600</v>
      </c>
      <c r="K36" s="14">
        <f t="shared" si="0"/>
        <v>86080</v>
      </c>
      <c r="L36" s="14">
        <f t="shared" si="1"/>
        <v>91460</v>
      </c>
      <c r="M36" s="14">
        <f t="shared" si="2"/>
        <v>96840</v>
      </c>
      <c r="N36" s="14">
        <f t="shared" si="3"/>
        <v>102220</v>
      </c>
      <c r="O36" s="7" t="s">
        <v>28</v>
      </c>
      <c r="P36" s="7" t="s">
        <v>27</v>
      </c>
    </row>
    <row r="37" spans="1:16" s="7" customFormat="1" x14ac:dyDescent="0.25">
      <c r="A37" s="7" t="s">
        <v>92</v>
      </c>
      <c r="B37" s="8"/>
      <c r="C37" s="8" t="s">
        <v>20</v>
      </c>
      <c r="D37" s="9" t="s">
        <v>93</v>
      </c>
      <c r="E37" s="10" t="s">
        <v>32</v>
      </c>
      <c r="F37" s="10" t="s">
        <v>23</v>
      </c>
      <c r="G37" s="7">
        <v>128</v>
      </c>
      <c r="H37" s="11" t="s">
        <v>24</v>
      </c>
      <c r="I37" s="12">
        <v>26900</v>
      </c>
      <c r="J37" s="13">
        <v>107600</v>
      </c>
      <c r="K37" s="14">
        <f t="shared" si="0"/>
        <v>86080</v>
      </c>
      <c r="L37" s="14">
        <f t="shared" si="1"/>
        <v>91460</v>
      </c>
      <c r="M37" s="14">
        <f t="shared" si="2"/>
        <v>96840</v>
      </c>
      <c r="N37" s="14">
        <f t="shared" si="3"/>
        <v>102220</v>
      </c>
      <c r="O37" s="7" t="s">
        <v>28</v>
      </c>
      <c r="P37" s="7" t="s">
        <v>27</v>
      </c>
    </row>
    <row r="38" spans="1:16" s="7" customFormat="1" x14ac:dyDescent="0.25">
      <c r="A38" s="7" t="s">
        <v>94</v>
      </c>
      <c r="B38" s="8"/>
      <c r="C38" s="8" t="s">
        <v>20</v>
      </c>
      <c r="D38" s="9">
        <v>16.0501</v>
      </c>
      <c r="E38" s="10" t="s">
        <v>91</v>
      </c>
      <c r="F38" s="10" t="s">
        <v>36</v>
      </c>
      <c r="G38" s="7">
        <v>128</v>
      </c>
      <c r="H38" s="11" t="s">
        <v>24</v>
      </c>
      <c r="I38" s="12">
        <v>26900</v>
      </c>
      <c r="J38" s="13">
        <v>107600</v>
      </c>
      <c r="K38" s="14">
        <f t="shared" si="0"/>
        <v>86080</v>
      </c>
      <c r="L38" s="14">
        <f t="shared" si="1"/>
        <v>91460</v>
      </c>
      <c r="M38" s="14">
        <f t="shared" si="2"/>
        <v>96840</v>
      </c>
      <c r="N38" s="14">
        <f t="shared" si="3"/>
        <v>102220</v>
      </c>
      <c r="O38" s="7" t="s">
        <v>28</v>
      </c>
      <c r="P38" s="7" t="s">
        <v>27</v>
      </c>
    </row>
    <row r="39" spans="1:16" s="7" customFormat="1" x14ac:dyDescent="0.25">
      <c r="A39" s="7" t="s">
        <v>95</v>
      </c>
      <c r="B39" s="8"/>
      <c r="C39" s="8" t="s">
        <v>20</v>
      </c>
      <c r="D39" s="9">
        <v>16.0501</v>
      </c>
      <c r="E39" s="10" t="s">
        <v>91</v>
      </c>
      <c r="F39" s="10" t="s">
        <v>36</v>
      </c>
      <c r="G39" s="7">
        <v>128</v>
      </c>
      <c r="H39" s="11" t="s">
        <v>24</v>
      </c>
      <c r="I39" s="12">
        <v>26900</v>
      </c>
      <c r="J39" s="13">
        <v>107600</v>
      </c>
      <c r="K39" s="14">
        <f t="shared" si="0"/>
        <v>86080</v>
      </c>
      <c r="L39" s="14">
        <f t="shared" si="1"/>
        <v>91460</v>
      </c>
      <c r="M39" s="14">
        <f t="shared" si="2"/>
        <v>96840</v>
      </c>
      <c r="N39" s="14">
        <f t="shared" si="3"/>
        <v>102220</v>
      </c>
      <c r="O39" s="7" t="s">
        <v>28</v>
      </c>
      <c r="P39" s="7" t="s">
        <v>27</v>
      </c>
    </row>
    <row r="40" spans="1:16" s="7" customFormat="1" x14ac:dyDescent="0.25">
      <c r="A40" s="7" t="s">
        <v>96</v>
      </c>
      <c r="B40" s="8"/>
      <c r="C40" s="8" t="s">
        <v>20</v>
      </c>
      <c r="D40" s="9" t="s">
        <v>97</v>
      </c>
      <c r="E40" s="10" t="s">
        <v>22</v>
      </c>
      <c r="F40" s="10" t="s">
        <v>23</v>
      </c>
      <c r="G40" s="7">
        <v>128</v>
      </c>
      <c r="H40" s="11" t="s">
        <v>24</v>
      </c>
      <c r="I40" s="12">
        <v>26900</v>
      </c>
      <c r="J40" s="13">
        <v>107600</v>
      </c>
      <c r="K40" s="14">
        <f t="shared" si="0"/>
        <v>86080</v>
      </c>
      <c r="L40" s="14">
        <f t="shared" si="1"/>
        <v>91460</v>
      </c>
      <c r="M40" s="14">
        <f t="shared" si="2"/>
        <v>96840</v>
      </c>
      <c r="N40" s="14">
        <f t="shared" si="3"/>
        <v>102220</v>
      </c>
      <c r="O40" s="7" t="s">
        <v>28</v>
      </c>
      <c r="P40" s="7" t="s">
        <v>27</v>
      </c>
    </row>
    <row r="41" spans="1:16" s="7" customFormat="1" x14ac:dyDescent="0.25">
      <c r="A41" s="7" t="s">
        <v>98</v>
      </c>
      <c r="B41" s="8"/>
      <c r="C41" s="8" t="s">
        <v>20</v>
      </c>
      <c r="D41" s="9" t="s">
        <v>99</v>
      </c>
      <c r="E41" s="10" t="s">
        <v>100</v>
      </c>
      <c r="F41" s="10" t="s">
        <v>36</v>
      </c>
      <c r="G41" s="7">
        <v>128</v>
      </c>
      <c r="H41" s="11" t="s">
        <v>24</v>
      </c>
      <c r="I41" s="12">
        <v>26900</v>
      </c>
      <c r="J41" s="13">
        <v>107600</v>
      </c>
      <c r="K41" s="14">
        <f t="shared" si="0"/>
        <v>86080</v>
      </c>
      <c r="L41" s="14">
        <f t="shared" si="1"/>
        <v>91460</v>
      </c>
      <c r="M41" s="14">
        <f t="shared" si="2"/>
        <v>96840</v>
      </c>
      <c r="N41" s="14">
        <f t="shared" si="3"/>
        <v>102220</v>
      </c>
      <c r="O41" s="7" t="s">
        <v>28</v>
      </c>
      <c r="P41" s="7" t="s">
        <v>27</v>
      </c>
    </row>
    <row r="42" spans="1:16" s="7" customFormat="1" x14ac:dyDescent="0.25">
      <c r="A42" s="7" t="s">
        <v>101</v>
      </c>
      <c r="B42" s="8"/>
      <c r="C42" s="8" t="s">
        <v>30</v>
      </c>
      <c r="D42" s="9" t="s">
        <v>102</v>
      </c>
      <c r="E42" s="10" t="s">
        <v>32</v>
      </c>
      <c r="F42" s="10" t="s">
        <v>23</v>
      </c>
      <c r="G42" s="7">
        <v>128</v>
      </c>
      <c r="H42" s="11" t="s">
        <v>24</v>
      </c>
      <c r="I42" s="12">
        <v>26900</v>
      </c>
      <c r="J42" s="13">
        <v>107600</v>
      </c>
      <c r="K42" s="14">
        <f t="shared" si="0"/>
        <v>86080</v>
      </c>
      <c r="L42" s="14">
        <f t="shared" si="1"/>
        <v>91460</v>
      </c>
      <c r="M42" s="14">
        <f t="shared" si="2"/>
        <v>96840</v>
      </c>
      <c r="N42" s="14">
        <f t="shared" si="3"/>
        <v>102220</v>
      </c>
      <c r="O42" s="7" t="s">
        <v>28</v>
      </c>
      <c r="P42" s="7" t="s">
        <v>27</v>
      </c>
    </row>
    <row r="43" spans="1:16" s="7" customFormat="1" x14ac:dyDescent="0.25">
      <c r="A43" s="7" t="s">
        <v>103</v>
      </c>
      <c r="B43" s="8"/>
      <c r="C43" s="8" t="s">
        <v>20</v>
      </c>
      <c r="D43" s="9" t="s">
        <v>104</v>
      </c>
      <c r="E43" s="10" t="s">
        <v>105</v>
      </c>
      <c r="F43" s="10" t="s">
        <v>36</v>
      </c>
      <c r="G43" s="7">
        <v>128</v>
      </c>
      <c r="H43" s="11" t="s">
        <v>24</v>
      </c>
      <c r="I43" s="12">
        <v>26900</v>
      </c>
      <c r="J43" s="13">
        <v>107600</v>
      </c>
      <c r="K43" s="14">
        <f t="shared" si="0"/>
        <v>86080</v>
      </c>
      <c r="L43" s="14">
        <f t="shared" si="1"/>
        <v>91460</v>
      </c>
      <c r="M43" s="14">
        <f t="shared" si="2"/>
        <v>96840</v>
      </c>
      <c r="N43" s="14">
        <f t="shared" si="3"/>
        <v>102220</v>
      </c>
      <c r="O43" s="7" t="s">
        <v>28</v>
      </c>
      <c r="P43" s="7" t="s">
        <v>27</v>
      </c>
    </row>
    <row r="44" spans="1:16" s="7" customFormat="1" x14ac:dyDescent="0.25">
      <c r="A44" s="7" t="s">
        <v>106</v>
      </c>
      <c r="B44" s="8"/>
      <c r="C44" s="8" t="s">
        <v>20</v>
      </c>
      <c r="D44" s="9" t="s">
        <v>107</v>
      </c>
      <c r="E44" s="10" t="s">
        <v>100</v>
      </c>
      <c r="F44" s="10" t="s">
        <v>36</v>
      </c>
      <c r="G44" s="7">
        <v>128</v>
      </c>
      <c r="H44" s="11" t="s">
        <v>24</v>
      </c>
      <c r="I44" s="12">
        <v>26900</v>
      </c>
      <c r="J44" s="13">
        <v>107600</v>
      </c>
      <c r="K44" s="14">
        <f t="shared" si="0"/>
        <v>86080</v>
      </c>
      <c r="L44" s="14">
        <f t="shared" si="1"/>
        <v>91460</v>
      </c>
      <c r="M44" s="14">
        <f t="shared" si="2"/>
        <v>96840</v>
      </c>
      <c r="N44" s="14">
        <f t="shared" si="3"/>
        <v>102220</v>
      </c>
      <c r="O44" s="7" t="s">
        <v>28</v>
      </c>
      <c r="P44" s="7" t="s">
        <v>27</v>
      </c>
    </row>
    <row r="45" spans="1:16" s="7" customFormat="1" x14ac:dyDescent="0.25">
      <c r="A45" s="7" t="s">
        <v>108</v>
      </c>
      <c r="B45" s="8"/>
      <c r="C45" s="8" t="s">
        <v>20</v>
      </c>
      <c r="D45" s="9" t="s">
        <v>107</v>
      </c>
      <c r="E45" s="10" t="s">
        <v>100</v>
      </c>
      <c r="F45" s="10" t="s">
        <v>36</v>
      </c>
      <c r="G45" s="7">
        <v>128</v>
      </c>
      <c r="H45" s="11" t="s">
        <v>24</v>
      </c>
      <c r="I45" s="12">
        <v>26900</v>
      </c>
      <c r="J45" s="13">
        <v>107600</v>
      </c>
      <c r="K45" s="14">
        <f t="shared" si="0"/>
        <v>86080</v>
      </c>
      <c r="L45" s="14">
        <f t="shared" si="1"/>
        <v>91460</v>
      </c>
      <c r="M45" s="14">
        <f t="shared" si="2"/>
        <v>96840</v>
      </c>
      <c r="N45" s="14">
        <f t="shared" si="3"/>
        <v>102220</v>
      </c>
      <c r="O45" s="7" t="s">
        <v>28</v>
      </c>
      <c r="P45" s="7" t="s">
        <v>27</v>
      </c>
    </row>
    <row r="46" spans="1:16" s="7" customFormat="1" x14ac:dyDescent="0.25">
      <c r="A46" s="7" t="s">
        <v>109</v>
      </c>
      <c r="B46" s="8"/>
      <c r="C46" s="8" t="s">
        <v>20</v>
      </c>
      <c r="D46" s="9" t="s">
        <v>107</v>
      </c>
      <c r="E46" s="10" t="s">
        <v>100</v>
      </c>
      <c r="F46" s="10" t="s">
        <v>36</v>
      </c>
      <c r="G46" s="7">
        <v>128</v>
      </c>
      <c r="H46" s="11" t="s">
        <v>24</v>
      </c>
      <c r="I46" s="12">
        <v>26900</v>
      </c>
      <c r="J46" s="13">
        <v>107600</v>
      </c>
      <c r="K46" s="14">
        <f t="shared" si="0"/>
        <v>86080</v>
      </c>
      <c r="L46" s="14">
        <f t="shared" si="1"/>
        <v>91460</v>
      </c>
      <c r="M46" s="14">
        <f t="shared" si="2"/>
        <v>96840</v>
      </c>
      <c r="N46" s="14">
        <f t="shared" si="3"/>
        <v>102220</v>
      </c>
      <c r="O46" s="7" t="s">
        <v>28</v>
      </c>
      <c r="P46" s="7" t="s">
        <v>27</v>
      </c>
    </row>
    <row r="47" spans="1:16" s="7" customFormat="1" x14ac:dyDescent="0.25">
      <c r="A47" s="7" t="s">
        <v>110</v>
      </c>
      <c r="B47" s="8"/>
      <c r="C47" s="8" t="s">
        <v>20</v>
      </c>
      <c r="D47" s="9" t="s">
        <v>111</v>
      </c>
      <c r="E47" s="10" t="s">
        <v>112</v>
      </c>
      <c r="F47" s="10" t="s">
        <v>36</v>
      </c>
      <c r="G47" s="7">
        <v>128</v>
      </c>
      <c r="H47" s="11" t="s">
        <v>24</v>
      </c>
      <c r="I47" s="12">
        <v>26900</v>
      </c>
      <c r="J47" s="13">
        <v>107600</v>
      </c>
      <c r="K47" s="14">
        <f t="shared" si="0"/>
        <v>86080</v>
      </c>
      <c r="L47" s="14">
        <f t="shared" si="1"/>
        <v>91460</v>
      </c>
      <c r="M47" s="14">
        <f t="shared" si="2"/>
        <v>96840</v>
      </c>
      <c r="N47" s="14">
        <f t="shared" si="3"/>
        <v>102220</v>
      </c>
      <c r="O47" s="7" t="s">
        <v>28</v>
      </c>
      <c r="P47" s="7" t="s">
        <v>27</v>
      </c>
    </row>
    <row r="48" spans="1:16" s="7" customFormat="1" x14ac:dyDescent="0.25">
      <c r="A48" s="7" t="s">
        <v>113</v>
      </c>
      <c r="B48" s="8"/>
      <c r="C48" s="8" t="s">
        <v>20</v>
      </c>
      <c r="D48" s="9" t="s">
        <v>114</v>
      </c>
      <c r="E48" s="10" t="s">
        <v>22</v>
      </c>
      <c r="F48" s="10" t="s">
        <v>23</v>
      </c>
      <c r="G48" s="7">
        <v>128</v>
      </c>
      <c r="H48" s="11" t="s">
        <v>24</v>
      </c>
      <c r="I48" s="12">
        <v>26900</v>
      </c>
      <c r="J48" s="13">
        <v>107600</v>
      </c>
      <c r="K48" s="14">
        <f t="shared" si="0"/>
        <v>86080</v>
      </c>
      <c r="L48" s="14">
        <f t="shared" si="1"/>
        <v>91460</v>
      </c>
      <c r="M48" s="14">
        <f t="shared" si="2"/>
        <v>96840</v>
      </c>
      <c r="N48" s="14">
        <f t="shared" si="3"/>
        <v>102220</v>
      </c>
      <c r="O48" s="7" t="s">
        <v>28</v>
      </c>
      <c r="P48" s="7" t="s">
        <v>27</v>
      </c>
    </row>
    <row r="49" spans="1:16" s="7" customFormat="1" x14ac:dyDescent="0.25">
      <c r="A49" s="7" t="s">
        <v>115</v>
      </c>
      <c r="B49" s="2" t="s">
        <v>61</v>
      </c>
      <c r="C49" s="8" t="s">
        <v>20</v>
      </c>
      <c r="D49" s="8">
        <v>52.020099999999999</v>
      </c>
      <c r="E49" s="10" t="s">
        <v>84</v>
      </c>
      <c r="F49" s="10" t="s">
        <v>63</v>
      </c>
      <c r="G49" s="7">
        <v>128</v>
      </c>
      <c r="H49" s="11" t="s">
        <v>24</v>
      </c>
      <c r="I49" s="12">
        <v>26900</v>
      </c>
      <c r="J49" s="13">
        <v>107600</v>
      </c>
      <c r="K49" s="14">
        <f t="shared" si="0"/>
        <v>86080</v>
      </c>
      <c r="L49" s="14">
        <f t="shared" si="1"/>
        <v>91460</v>
      </c>
      <c r="M49" s="14">
        <f t="shared" si="2"/>
        <v>96840</v>
      </c>
      <c r="N49" s="14">
        <f t="shared" si="3"/>
        <v>102220</v>
      </c>
      <c r="O49" s="7" t="s">
        <v>28</v>
      </c>
      <c r="P49" s="7" t="s">
        <v>27</v>
      </c>
    </row>
    <row r="50" spans="1:16" s="7" customFormat="1" x14ac:dyDescent="0.25">
      <c r="A50" s="7" t="s">
        <v>116</v>
      </c>
      <c r="B50" s="2" t="s">
        <v>61</v>
      </c>
      <c r="C50" s="8" t="s">
        <v>20</v>
      </c>
      <c r="D50" s="8">
        <v>52.020099999999999</v>
      </c>
      <c r="E50" s="10" t="s">
        <v>84</v>
      </c>
      <c r="F50" s="10" t="s">
        <v>63</v>
      </c>
      <c r="G50" s="7">
        <v>128</v>
      </c>
      <c r="H50" s="11" t="s">
        <v>24</v>
      </c>
      <c r="I50" s="12">
        <v>26900</v>
      </c>
      <c r="J50" s="13">
        <v>107600</v>
      </c>
      <c r="K50" s="14">
        <f t="shared" si="0"/>
        <v>86080</v>
      </c>
      <c r="L50" s="14">
        <f t="shared" si="1"/>
        <v>91460</v>
      </c>
      <c r="M50" s="14">
        <f t="shared" si="2"/>
        <v>96840</v>
      </c>
      <c r="N50" s="14">
        <f t="shared" si="3"/>
        <v>102220</v>
      </c>
      <c r="O50" s="7" t="s">
        <v>28</v>
      </c>
      <c r="P50" s="7" t="s">
        <v>27</v>
      </c>
    </row>
    <row r="51" spans="1:16" s="7" customFormat="1" x14ac:dyDescent="0.25">
      <c r="A51" s="7" t="s">
        <v>117</v>
      </c>
      <c r="B51" s="2" t="s">
        <v>61</v>
      </c>
      <c r="C51" s="8" t="s">
        <v>20</v>
      </c>
      <c r="D51" s="8">
        <v>52.020099999999999</v>
      </c>
      <c r="E51" s="10" t="s">
        <v>84</v>
      </c>
      <c r="F51" s="10" t="s">
        <v>63</v>
      </c>
      <c r="G51" s="7">
        <v>128</v>
      </c>
      <c r="H51" s="11" t="s">
        <v>24</v>
      </c>
      <c r="I51" s="12">
        <v>26900</v>
      </c>
      <c r="J51" s="13">
        <v>107600</v>
      </c>
      <c r="K51" s="14">
        <f t="shared" si="0"/>
        <v>86080</v>
      </c>
      <c r="L51" s="14">
        <f t="shared" si="1"/>
        <v>91460</v>
      </c>
      <c r="M51" s="14">
        <f t="shared" si="2"/>
        <v>96840</v>
      </c>
      <c r="N51" s="14">
        <f t="shared" si="3"/>
        <v>102220</v>
      </c>
      <c r="O51" s="7" t="s">
        <v>28</v>
      </c>
      <c r="P51" s="7" t="s">
        <v>27</v>
      </c>
    </row>
    <row r="52" spans="1:16" s="7" customFormat="1" x14ac:dyDescent="0.25">
      <c r="A52" s="7" t="s">
        <v>118</v>
      </c>
      <c r="B52" s="2" t="s">
        <v>61</v>
      </c>
      <c r="C52" s="8" t="s">
        <v>20</v>
      </c>
      <c r="D52" s="8">
        <v>52.140099999999997</v>
      </c>
      <c r="E52" s="10" t="s">
        <v>84</v>
      </c>
      <c r="F52" s="10" t="s">
        <v>63</v>
      </c>
      <c r="G52" s="7">
        <v>128</v>
      </c>
      <c r="H52" s="11" t="s">
        <v>24</v>
      </c>
      <c r="I52" s="12">
        <v>26900</v>
      </c>
      <c r="J52" s="13">
        <v>107600</v>
      </c>
      <c r="K52" s="14">
        <f t="shared" si="0"/>
        <v>86080</v>
      </c>
      <c r="L52" s="14">
        <f t="shared" si="1"/>
        <v>91460</v>
      </c>
      <c r="M52" s="14">
        <f t="shared" si="2"/>
        <v>96840</v>
      </c>
      <c r="N52" s="14">
        <f t="shared" si="3"/>
        <v>102220</v>
      </c>
      <c r="O52" s="7" t="s">
        <v>28</v>
      </c>
      <c r="P52" s="7" t="s">
        <v>27</v>
      </c>
    </row>
    <row r="53" spans="1:16" s="7" customFormat="1" x14ac:dyDescent="0.25">
      <c r="A53" s="7" t="s">
        <v>119</v>
      </c>
      <c r="B53" s="8"/>
      <c r="C53" s="8" t="s">
        <v>30</v>
      </c>
      <c r="D53" s="8">
        <v>27.010100000000001</v>
      </c>
      <c r="E53" s="10" t="s">
        <v>120</v>
      </c>
      <c r="F53" s="10" t="s">
        <v>63</v>
      </c>
      <c r="G53" s="7">
        <v>128</v>
      </c>
      <c r="H53" s="11" t="s">
        <v>24</v>
      </c>
      <c r="I53" s="12">
        <v>26900</v>
      </c>
      <c r="J53" s="13">
        <v>107600</v>
      </c>
      <c r="K53" s="14">
        <f t="shared" si="0"/>
        <v>86080</v>
      </c>
      <c r="L53" s="14">
        <f t="shared" si="1"/>
        <v>91460</v>
      </c>
      <c r="M53" s="14">
        <f t="shared" si="2"/>
        <v>96840</v>
      </c>
      <c r="N53" s="14">
        <f t="shared" si="3"/>
        <v>102220</v>
      </c>
      <c r="O53" s="7" t="s">
        <v>28</v>
      </c>
      <c r="P53" s="7" t="s">
        <v>27</v>
      </c>
    </row>
    <row r="54" spans="1:16" s="7" customFormat="1" x14ac:dyDescent="0.25">
      <c r="A54" s="7" t="s">
        <v>121</v>
      </c>
      <c r="B54" s="8"/>
      <c r="C54" s="8" t="s">
        <v>20</v>
      </c>
      <c r="D54" s="9" t="s">
        <v>122</v>
      </c>
      <c r="E54" s="10" t="s">
        <v>22</v>
      </c>
      <c r="F54" s="10" t="s">
        <v>23</v>
      </c>
      <c r="G54" s="7">
        <v>128</v>
      </c>
      <c r="H54" s="11" t="s">
        <v>24</v>
      </c>
      <c r="I54" s="12">
        <v>26900</v>
      </c>
      <c r="J54" s="13">
        <v>107600</v>
      </c>
      <c r="K54" s="14">
        <f t="shared" si="0"/>
        <v>86080</v>
      </c>
      <c r="L54" s="14">
        <f t="shared" si="1"/>
        <v>91460</v>
      </c>
      <c r="M54" s="14">
        <f t="shared" si="2"/>
        <v>96840</v>
      </c>
      <c r="N54" s="14">
        <f t="shared" si="3"/>
        <v>102220</v>
      </c>
      <c r="O54" s="7" t="s">
        <v>28</v>
      </c>
      <c r="P54" s="7" t="s">
        <v>27</v>
      </c>
    </row>
    <row r="55" spans="1:16" s="27" customFormat="1" x14ac:dyDescent="0.25">
      <c r="A55" s="27" t="s">
        <v>123</v>
      </c>
      <c r="B55" s="35"/>
      <c r="C55" s="35" t="s">
        <v>20</v>
      </c>
      <c r="D55" s="35">
        <v>50.0901</v>
      </c>
      <c r="E55" s="37" t="s">
        <v>124</v>
      </c>
      <c r="F55" s="37" t="s">
        <v>39</v>
      </c>
      <c r="G55" s="27">
        <v>128</v>
      </c>
      <c r="H55" s="38" t="s">
        <v>24</v>
      </c>
      <c r="I55" s="39">
        <v>26900</v>
      </c>
      <c r="J55" s="40">
        <v>107600</v>
      </c>
      <c r="K55" s="34">
        <f t="shared" si="0"/>
        <v>86080</v>
      </c>
      <c r="L55" s="34">
        <f t="shared" si="1"/>
        <v>91460</v>
      </c>
      <c r="M55" s="34">
        <f t="shared" si="2"/>
        <v>96840</v>
      </c>
      <c r="N55" s="34">
        <f t="shared" si="3"/>
        <v>102220</v>
      </c>
      <c r="O55" s="27" t="s">
        <v>28</v>
      </c>
      <c r="P55" s="27" t="s">
        <v>27</v>
      </c>
    </row>
    <row r="56" spans="1:16" s="7" customFormat="1" x14ac:dyDescent="0.25">
      <c r="A56" s="7" t="s">
        <v>125</v>
      </c>
      <c r="B56" s="8"/>
      <c r="C56" s="8" t="s">
        <v>20</v>
      </c>
      <c r="D56" s="9" t="s">
        <v>126</v>
      </c>
      <c r="E56" s="10" t="s">
        <v>105</v>
      </c>
      <c r="F56" s="10" t="s">
        <v>36</v>
      </c>
      <c r="G56" s="7">
        <v>128</v>
      </c>
      <c r="H56" s="11" t="s">
        <v>24</v>
      </c>
      <c r="I56" s="12">
        <v>26900</v>
      </c>
      <c r="J56" s="13">
        <v>107600</v>
      </c>
      <c r="K56" s="14">
        <f t="shared" si="0"/>
        <v>86080</v>
      </c>
      <c r="L56" s="14">
        <f t="shared" si="1"/>
        <v>91460</v>
      </c>
      <c r="M56" s="14">
        <f t="shared" si="2"/>
        <v>96840</v>
      </c>
      <c r="N56" s="14">
        <f t="shared" si="3"/>
        <v>102220</v>
      </c>
      <c r="O56" s="7" t="s">
        <v>28</v>
      </c>
      <c r="P56" s="7" t="s">
        <v>27</v>
      </c>
    </row>
    <row r="57" spans="1:16" s="7" customFormat="1" x14ac:dyDescent="0.25">
      <c r="A57" s="7" t="s">
        <v>127</v>
      </c>
      <c r="B57" s="8"/>
      <c r="C57" s="8" t="s">
        <v>20</v>
      </c>
      <c r="D57" s="9" t="s">
        <v>126</v>
      </c>
      <c r="E57" s="10" t="s">
        <v>105</v>
      </c>
      <c r="F57" s="10" t="s">
        <v>36</v>
      </c>
      <c r="G57" s="7">
        <v>128</v>
      </c>
      <c r="H57" s="11" t="s">
        <v>24</v>
      </c>
      <c r="I57" s="12">
        <v>26900</v>
      </c>
      <c r="J57" s="13">
        <v>107600</v>
      </c>
      <c r="K57" s="14">
        <f t="shared" si="0"/>
        <v>86080</v>
      </c>
      <c r="L57" s="14">
        <f t="shared" si="1"/>
        <v>91460</v>
      </c>
      <c r="M57" s="14">
        <f t="shared" si="2"/>
        <v>96840</v>
      </c>
      <c r="N57" s="14">
        <f t="shared" si="3"/>
        <v>102220</v>
      </c>
      <c r="O57" s="7" t="s">
        <v>28</v>
      </c>
      <c r="P57" s="7" t="s">
        <v>27</v>
      </c>
    </row>
    <row r="58" spans="1:16" s="7" customFormat="1" x14ac:dyDescent="0.25">
      <c r="A58" s="7" t="s">
        <v>128</v>
      </c>
      <c r="B58" s="8"/>
      <c r="C58" s="8" t="s">
        <v>20</v>
      </c>
      <c r="D58" s="9" t="s">
        <v>126</v>
      </c>
      <c r="E58" s="10" t="s">
        <v>105</v>
      </c>
      <c r="F58" s="10" t="s">
        <v>36</v>
      </c>
      <c r="G58" s="7">
        <v>128</v>
      </c>
      <c r="H58" s="11" t="s">
        <v>24</v>
      </c>
      <c r="I58" s="12">
        <v>26900</v>
      </c>
      <c r="J58" s="13">
        <v>107600</v>
      </c>
      <c r="K58" s="14">
        <f t="shared" si="0"/>
        <v>86080</v>
      </c>
      <c r="L58" s="14">
        <f t="shared" si="1"/>
        <v>91460</v>
      </c>
      <c r="M58" s="14">
        <f t="shared" si="2"/>
        <v>96840</v>
      </c>
      <c r="N58" s="14">
        <f t="shared" si="3"/>
        <v>102220</v>
      </c>
      <c r="O58" s="7" t="s">
        <v>28</v>
      </c>
      <c r="P58" s="7" t="s">
        <v>27</v>
      </c>
    </row>
    <row r="59" spans="1:16" s="7" customFormat="1" x14ac:dyDescent="0.25">
      <c r="A59" s="7" t="s">
        <v>129</v>
      </c>
      <c r="B59" s="8"/>
      <c r="C59" s="8" t="s">
        <v>20</v>
      </c>
      <c r="D59" s="9" t="s">
        <v>130</v>
      </c>
      <c r="E59" s="10" t="s">
        <v>32</v>
      </c>
      <c r="F59" s="10" t="s">
        <v>23</v>
      </c>
      <c r="G59" s="7">
        <v>128</v>
      </c>
      <c r="H59" s="11" t="s">
        <v>24</v>
      </c>
      <c r="I59" s="12">
        <v>26900</v>
      </c>
      <c r="J59" s="13">
        <v>107600</v>
      </c>
      <c r="K59" s="14">
        <f t="shared" si="0"/>
        <v>86080</v>
      </c>
      <c r="L59" s="14">
        <f t="shared" si="1"/>
        <v>91460</v>
      </c>
      <c r="M59" s="14">
        <f t="shared" si="2"/>
        <v>96840</v>
      </c>
      <c r="N59" s="14">
        <f t="shared" si="3"/>
        <v>102220</v>
      </c>
      <c r="O59" s="7" t="s">
        <v>28</v>
      </c>
      <c r="P59" s="7" t="s">
        <v>27</v>
      </c>
    </row>
    <row r="60" spans="1:16" s="7" customFormat="1" x14ac:dyDescent="0.25">
      <c r="A60" s="7" t="s">
        <v>131</v>
      </c>
      <c r="B60" s="8"/>
      <c r="C60" s="8" t="s">
        <v>20</v>
      </c>
      <c r="D60" s="9" t="s">
        <v>132</v>
      </c>
      <c r="E60" s="10" t="s">
        <v>100</v>
      </c>
      <c r="F60" s="10" t="s">
        <v>36</v>
      </c>
      <c r="G60" s="7">
        <v>128</v>
      </c>
      <c r="H60" s="11" t="s">
        <v>24</v>
      </c>
      <c r="I60" s="12">
        <v>26900</v>
      </c>
      <c r="J60" s="13">
        <v>107600</v>
      </c>
      <c r="K60" s="14">
        <f t="shared" si="0"/>
        <v>86080</v>
      </c>
      <c r="L60" s="14">
        <f t="shared" si="1"/>
        <v>91460</v>
      </c>
      <c r="M60" s="14">
        <f t="shared" si="2"/>
        <v>96840</v>
      </c>
      <c r="N60" s="14">
        <f t="shared" si="3"/>
        <v>102220</v>
      </c>
      <c r="O60" s="7" t="s">
        <v>28</v>
      </c>
      <c r="P60" s="7" t="s">
        <v>27</v>
      </c>
    </row>
    <row r="61" spans="1:16" s="7" customFormat="1" x14ac:dyDescent="0.25">
      <c r="A61" s="7" t="s">
        <v>133</v>
      </c>
      <c r="B61" s="8"/>
      <c r="C61" s="8" t="s">
        <v>20</v>
      </c>
      <c r="D61" s="9" t="s">
        <v>132</v>
      </c>
      <c r="E61" s="10" t="s">
        <v>100</v>
      </c>
      <c r="F61" s="10" t="s">
        <v>36</v>
      </c>
      <c r="G61" s="7">
        <v>128</v>
      </c>
      <c r="H61" s="11" t="s">
        <v>24</v>
      </c>
      <c r="I61" s="12">
        <v>26900</v>
      </c>
      <c r="J61" s="13">
        <v>107600</v>
      </c>
      <c r="K61" s="14">
        <f t="shared" si="0"/>
        <v>86080</v>
      </c>
      <c r="L61" s="14">
        <f t="shared" si="1"/>
        <v>91460</v>
      </c>
      <c r="M61" s="14">
        <f t="shared" si="2"/>
        <v>96840</v>
      </c>
      <c r="N61" s="14">
        <f t="shared" si="3"/>
        <v>102220</v>
      </c>
      <c r="O61" s="7" t="s">
        <v>28</v>
      </c>
      <c r="P61" s="7" t="s">
        <v>27</v>
      </c>
    </row>
    <row r="62" spans="1:16" s="7" customFormat="1" x14ac:dyDescent="0.25">
      <c r="A62" s="7" t="s">
        <v>134</v>
      </c>
      <c r="B62" s="8"/>
      <c r="C62" s="8" t="s">
        <v>20</v>
      </c>
      <c r="D62" s="9" t="s">
        <v>135</v>
      </c>
      <c r="E62" s="10" t="s">
        <v>80</v>
      </c>
      <c r="F62" s="10" t="s">
        <v>36</v>
      </c>
      <c r="G62" s="7">
        <v>128</v>
      </c>
      <c r="H62" s="11" t="s">
        <v>24</v>
      </c>
      <c r="I62" s="12">
        <v>26900</v>
      </c>
      <c r="J62" s="13">
        <v>107600</v>
      </c>
      <c r="K62" s="14">
        <f t="shared" si="0"/>
        <v>86080</v>
      </c>
      <c r="L62" s="14">
        <f t="shared" si="1"/>
        <v>91460</v>
      </c>
      <c r="M62" s="14">
        <f t="shared" si="2"/>
        <v>96840</v>
      </c>
      <c r="N62" s="14">
        <f t="shared" si="3"/>
        <v>102220</v>
      </c>
      <c r="O62" s="7" t="s">
        <v>28</v>
      </c>
      <c r="P62" s="7" t="s">
        <v>27</v>
      </c>
    </row>
    <row r="63" spans="1:16" s="7" customFormat="1" x14ac:dyDescent="0.25">
      <c r="A63" s="7" t="s">
        <v>136</v>
      </c>
      <c r="B63" s="8"/>
      <c r="C63" s="8" t="s">
        <v>20</v>
      </c>
      <c r="D63" s="9">
        <v>42.010100000000001</v>
      </c>
      <c r="E63" s="10" t="s">
        <v>137</v>
      </c>
      <c r="F63" s="10" t="s">
        <v>36</v>
      </c>
      <c r="G63" s="7">
        <v>128</v>
      </c>
      <c r="H63" s="11" t="s">
        <v>24</v>
      </c>
      <c r="I63" s="12">
        <v>26900</v>
      </c>
      <c r="J63" s="13">
        <v>107600</v>
      </c>
      <c r="K63" s="14">
        <f t="shared" si="0"/>
        <v>86080</v>
      </c>
      <c r="L63" s="14">
        <f t="shared" si="1"/>
        <v>91460</v>
      </c>
      <c r="M63" s="14">
        <f t="shared" si="2"/>
        <v>96840</v>
      </c>
      <c r="N63" s="14">
        <f t="shared" si="3"/>
        <v>102220</v>
      </c>
      <c r="O63" s="7" t="s">
        <v>28</v>
      </c>
      <c r="P63" s="7" t="s">
        <v>27</v>
      </c>
    </row>
    <row r="64" spans="1:16" s="7" customFormat="1" x14ac:dyDescent="0.25">
      <c r="A64" s="7" t="s">
        <v>138</v>
      </c>
      <c r="B64" s="8"/>
      <c r="C64" s="8" t="s">
        <v>20</v>
      </c>
      <c r="D64" s="9"/>
      <c r="E64" s="10" t="s">
        <v>137</v>
      </c>
      <c r="F64" s="10" t="s">
        <v>36</v>
      </c>
      <c r="G64" s="7">
        <v>128</v>
      </c>
      <c r="H64" s="11" t="s">
        <v>24</v>
      </c>
      <c r="I64" s="12">
        <v>26900</v>
      </c>
      <c r="J64" s="13">
        <v>107600</v>
      </c>
      <c r="K64" s="14">
        <f t="shared" si="0"/>
        <v>86080</v>
      </c>
      <c r="L64" s="14">
        <f t="shared" si="1"/>
        <v>91460</v>
      </c>
      <c r="M64" s="14">
        <f t="shared" si="2"/>
        <v>96840</v>
      </c>
      <c r="N64" s="14">
        <f t="shared" si="3"/>
        <v>102220</v>
      </c>
      <c r="O64" s="7" t="s">
        <v>28</v>
      </c>
      <c r="P64" s="7" t="s">
        <v>27</v>
      </c>
    </row>
    <row r="65" spans="1:16" s="7" customFormat="1" x14ac:dyDescent="0.25">
      <c r="A65" s="7" t="s">
        <v>139</v>
      </c>
      <c r="B65" s="8"/>
      <c r="C65" s="8" t="s">
        <v>20</v>
      </c>
      <c r="D65" s="9" t="s">
        <v>140</v>
      </c>
      <c r="E65" s="10" t="s">
        <v>22</v>
      </c>
      <c r="F65" s="10" t="s">
        <v>23</v>
      </c>
      <c r="G65" s="7">
        <v>128</v>
      </c>
      <c r="H65" s="11" t="s">
        <v>24</v>
      </c>
      <c r="I65" s="12">
        <v>26900</v>
      </c>
      <c r="J65" s="13">
        <v>107600</v>
      </c>
      <c r="K65" s="14">
        <f t="shared" si="0"/>
        <v>86080</v>
      </c>
      <c r="L65" s="14">
        <f t="shared" si="1"/>
        <v>91460</v>
      </c>
      <c r="M65" s="14">
        <f t="shared" si="2"/>
        <v>96840</v>
      </c>
      <c r="N65" s="14">
        <f t="shared" si="3"/>
        <v>102220</v>
      </c>
      <c r="O65" s="7" t="s">
        <v>28</v>
      </c>
      <c r="P65" s="7" t="s">
        <v>27</v>
      </c>
    </row>
    <row r="66" spans="1:16" s="7" customFormat="1" x14ac:dyDescent="0.25">
      <c r="A66" s="7" t="s">
        <v>141</v>
      </c>
      <c r="B66" s="8"/>
      <c r="C66" s="8" t="s">
        <v>20</v>
      </c>
      <c r="D66" s="9" t="s">
        <v>142</v>
      </c>
      <c r="E66" s="10" t="s">
        <v>143</v>
      </c>
      <c r="F66" s="10" t="s">
        <v>36</v>
      </c>
      <c r="G66" s="7">
        <v>128</v>
      </c>
      <c r="H66" s="11" t="s">
        <v>24</v>
      </c>
      <c r="I66" s="12">
        <v>26900</v>
      </c>
      <c r="J66" s="13">
        <v>107600</v>
      </c>
      <c r="K66" s="14">
        <f t="shared" ref="K66:K129" si="4">SUM(J66*0.8)</f>
        <v>86080</v>
      </c>
      <c r="L66" s="14">
        <f t="shared" ref="L66:L129" si="5">SUM(J66*0.85)</f>
        <v>91460</v>
      </c>
      <c r="M66" s="14">
        <f t="shared" ref="M66:M129" si="6">SUM(J66*0.9)</f>
        <v>96840</v>
      </c>
      <c r="N66" s="14">
        <f t="shared" ref="N66:N129" si="7">SUM(J66*0.95)</f>
        <v>102220</v>
      </c>
      <c r="O66" s="7" t="s">
        <v>28</v>
      </c>
      <c r="P66" s="7" t="s">
        <v>27</v>
      </c>
    </row>
    <row r="67" spans="1:16" s="7" customFormat="1" x14ac:dyDescent="0.25">
      <c r="A67" s="7" t="s">
        <v>144</v>
      </c>
      <c r="B67" s="8"/>
      <c r="C67" s="8" t="s">
        <v>20</v>
      </c>
      <c r="D67" s="9" t="s">
        <v>142</v>
      </c>
      <c r="E67" s="10" t="s">
        <v>143</v>
      </c>
      <c r="F67" s="10" t="s">
        <v>36</v>
      </c>
      <c r="G67" s="7">
        <v>128</v>
      </c>
      <c r="H67" s="11" t="s">
        <v>24</v>
      </c>
      <c r="I67" s="12">
        <v>26900</v>
      </c>
      <c r="J67" s="13">
        <v>107600</v>
      </c>
      <c r="K67" s="14">
        <f t="shared" si="4"/>
        <v>86080</v>
      </c>
      <c r="L67" s="14">
        <f t="shared" si="5"/>
        <v>91460</v>
      </c>
      <c r="M67" s="14">
        <f t="shared" si="6"/>
        <v>96840</v>
      </c>
      <c r="N67" s="14">
        <f t="shared" si="7"/>
        <v>102220</v>
      </c>
      <c r="O67" s="7" t="s">
        <v>28</v>
      </c>
      <c r="P67" s="7" t="s">
        <v>27</v>
      </c>
    </row>
    <row r="68" spans="1:16" s="7" customFormat="1" x14ac:dyDescent="0.25">
      <c r="A68" s="7" t="s">
        <v>145</v>
      </c>
      <c r="B68" s="8"/>
      <c r="C68" s="8" t="s">
        <v>20</v>
      </c>
      <c r="D68" s="9" t="s">
        <v>142</v>
      </c>
      <c r="E68" s="10" t="s">
        <v>143</v>
      </c>
      <c r="F68" s="10" t="s">
        <v>36</v>
      </c>
      <c r="G68" s="7">
        <v>128</v>
      </c>
      <c r="H68" s="11" t="s">
        <v>24</v>
      </c>
      <c r="I68" s="12">
        <v>26900</v>
      </c>
      <c r="J68" s="13">
        <v>107600</v>
      </c>
      <c r="K68" s="14">
        <f t="shared" si="4"/>
        <v>86080</v>
      </c>
      <c r="L68" s="14">
        <f t="shared" si="5"/>
        <v>91460</v>
      </c>
      <c r="M68" s="14">
        <f t="shared" si="6"/>
        <v>96840</v>
      </c>
      <c r="N68" s="14">
        <f t="shared" si="7"/>
        <v>102220</v>
      </c>
      <c r="O68" s="7" t="s">
        <v>28</v>
      </c>
      <c r="P68" s="7" t="s">
        <v>27</v>
      </c>
    </row>
    <row r="69" spans="1:16" s="7" customFormat="1" x14ac:dyDescent="0.25">
      <c r="A69" s="7" t="s">
        <v>146</v>
      </c>
      <c r="B69" s="8"/>
      <c r="C69" s="8" t="s">
        <v>20</v>
      </c>
      <c r="D69" s="9" t="s">
        <v>147</v>
      </c>
      <c r="E69" s="10" t="s">
        <v>22</v>
      </c>
      <c r="F69" s="10" t="s">
        <v>23</v>
      </c>
      <c r="G69" s="7">
        <v>128</v>
      </c>
      <c r="H69" s="11" t="s">
        <v>24</v>
      </c>
      <c r="I69" s="12">
        <v>26900</v>
      </c>
      <c r="J69" s="13">
        <v>107600</v>
      </c>
      <c r="K69" s="14">
        <f t="shared" si="4"/>
        <v>86080</v>
      </c>
      <c r="L69" s="14">
        <f t="shared" si="5"/>
        <v>91460</v>
      </c>
      <c r="M69" s="14">
        <f t="shared" si="6"/>
        <v>96840</v>
      </c>
      <c r="N69" s="14">
        <f t="shared" si="7"/>
        <v>102220</v>
      </c>
      <c r="O69" s="7" t="s">
        <v>28</v>
      </c>
      <c r="P69" s="7" t="s">
        <v>27</v>
      </c>
    </row>
    <row r="70" spans="1:16" s="7" customFormat="1" x14ac:dyDescent="0.25">
      <c r="A70" s="7" t="s">
        <v>148</v>
      </c>
      <c r="B70" s="8"/>
      <c r="C70" s="8" t="s">
        <v>20</v>
      </c>
      <c r="D70" s="9">
        <v>45.110100000000003</v>
      </c>
      <c r="E70" s="10" t="s">
        <v>137</v>
      </c>
      <c r="F70" s="10" t="s">
        <v>36</v>
      </c>
      <c r="G70" s="7">
        <v>128</v>
      </c>
      <c r="H70" s="11" t="s">
        <v>24</v>
      </c>
      <c r="I70" s="12">
        <v>26900</v>
      </c>
      <c r="J70" s="13">
        <v>107600</v>
      </c>
      <c r="K70" s="14">
        <f t="shared" si="4"/>
        <v>86080</v>
      </c>
      <c r="L70" s="14">
        <f t="shared" si="5"/>
        <v>91460</v>
      </c>
      <c r="M70" s="14">
        <f t="shared" si="6"/>
        <v>96840</v>
      </c>
      <c r="N70" s="14">
        <f t="shared" si="7"/>
        <v>102220</v>
      </c>
      <c r="O70" s="7" t="s">
        <v>28</v>
      </c>
      <c r="P70" s="7" t="s">
        <v>27</v>
      </c>
    </row>
    <row r="71" spans="1:16" s="7" customFormat="1" x14ac:dyDescent="0.25">
      <c r="A71" s="7" t="s">
        <v>149</v>
      </c>
      <c r="B71" s="8"/>
      <c r="C71" s="8" t="s">
        <v>20</v>
      </c>
      <c r="D71" s="9">
        <v>16.090499999999999</v>
      </c>
      <c r="E71" s="10" t="s">
        <v>91</v>
      </c>
      <c r="F71" s="10" t="s">
        <v>36</v>
      </c>
      <c r="G71" s="7">
        <v>128</v>
      </c>
      <c r="H71" s="11" t="s">
        <v>24</v>
      </c>
      <c r="I71" s="12">
        <v>26900</v>
      </c>
      <c r="J71" s="13">
        <v>107600</v>
      </c>
      <c r="K71" s="14">
        <f t="shared" si="4"/>
        <v>86080</v>
      </c>
      <c r="L71" s="14">
        <f t="shared" si="5"/>
        <v>91460</v>
      </c>
      <c r="M71" s="14">
        <f t="shared" si="6"/>
        <v>96840</v>
      </c>
      <c r="N71" s="14">
        <f t="shared" si="7"/>
        <v>102220</v>
      </c>
      <c r="O71" s="7" t="s">
        <v>28</v>
      </c>
      <c r="P71" s="7" t="s">
        <v>27</v>
      </c>
    </row>
    <row r="72" spans="1:16" s="7" customFormat="1" x14ac:dyDescent="0.25">
      <c r="A72" s="7" t="s">
        <v>150</v>
      </c>
      <c r="B72" s="8"/>
      <c r="C72" s="8" t="s">
        <v>20</v>
      </c>
      <c r="D72" s="9" t="s">
        <v>151</v>
      </c>
      <c r="E72" s="10" t="s">
        <v>22</v>
      </c>
      <c r="F72" s="10" t="s">
        <v>23</v>
      </c>
      <c r="G72" s="7">
        <v>128</v>
      </c>
      <c r="H72" s="11" t="s">
        <v>24</v>
      </c>
      <c r="I72" s="12">
        <v>26900</v>
      </c>
      <c r="J72" s="13">
        <v>107600</v>
      </c>
      <c r="K72" s="14">
        <f t="shared" si="4"/>
        <v>86080</v>
      </c>
      <c r="L72" s="14">
        <f t="shared" si="5"/>
        <v>91460</v>
      </c>
      <c r="M72" s="14">
        <f t="shared" si="6"/>
        <v>96840</v>
      </c>
      <c r="N72" s="14">
        <f t="shared" si="7"/>
        <v>102220</v>
      </c>
      <c r="O72" s="7" t="s">
        <v>28</v>
      </c>
      <c r="P72" s="7" t="s">
        <v>27</v>
      </c>
    </row>
    <row r="73" spans="1:16" s="7" customFormat="1" x14ac:dyDescent="0.25">
      <c r="A73" s="7" t="s">
        <v>152</v>
      </c>
      <c r="B73" s="8"/>
      <c r="C73" s="8" t="s">
        <v>20</v>
      </c>
      <c r="D73" s="9" t="s">
        <v>153</v>
      </c>
      <c r="E73" s="10" t="s">
        <v>58</v>
      </c>
      <c r="F73" s="10" t="s">
        <v>39</v>
      </c>
      <c r="G73" s="7">
        <v>128</v>
      </c>
      <c r="H73" s="11" t="s">
        <v>24</v>
      </c>
      <c r="I73" s="12">
        <v>26900</v>
      </c>
      <c r="J73" s="13">
        <v>107600</v>
      </c>
      <c r="K73" s="14">
        <f t="shared" si="4"/>
        <v>86080</v>
      </c>
      <c r="L73" s="14">
        <f t="shared" si="5"/>
        <v>91460</v>
      </c>
      <c r="M73" s="14">
        <f t="shared" si="6"/>
        <v>96840</v>
      </c>
      <c r="N73" s="14">
        <f t="shared" si="7"/>
        <v>102220</v>
      </c>
      <c r="O73" s="7" t="s">
        <v>40</v>
      </c>
      <c r="P73" s="7" t="s">
        <v>27</v>
      </c>
    </row>
    <row r="74" spans="1:16" s="27" customFormat="1" x14ac:dyDescent="0.25">
      <c r="A74" s="27" t="s">
        <v>154</v>
      </c>
      <c r="B74" s="35"/>
      <c r="C74" s="35" t="s">
        <v>20</v>
      </c>
      <c r="D74" s="36">
        <v>50.070099999999996</v>
      </c>
      <c r="E74" s="37" t="s">
        <v>38</v>
      </c>
      <c r="F74" s="37" t="s">
        <v>39</v>
      </c>
      <c r="G74" s="27">
        <v>128</v>
      </c>
      <c r="H74" s="38" t="s">
        <v>24</v>
      </c>
      <c r="I74" s="39">
        <v>26900</v>
      </c>
      <c r="J74" s="40">
        <v>107600</v>
      </c>
      <c r="K74" s="34">
        <f t="shared" si="4"/>
        <v>86080</v>
      </c>
      <c r="L74" s="34">
        <f t="shared" si="5"/>
        <v>91460</v>
      </c>
      <c r="M74" s="34">
        <f t="shared" si="6"/>
        <v>96840</v>
      </c>
      <c r="N74" s="34">
        <f t="shared" si="7"/>
        <v>102220</v>
      </c>
      <c r="O74" s="27" t="s">
        <v>28</v>
      </c>
      <c r="P74" s="27" t="s">
        <v>27</v>
      </c>
    </row>
    <row r="75" spans="1:16" s="27" customFormat="1" x14ac:dyDescent="0.25">
      <c r="A75" s="27" t="s">
        <v>155</v>
      </c>
      <c r="B75" s="35"/>
      <c r="C75" s="35" t="s">
        <v>20</v>
      </c>
      <c r="D75" s="36">
        <v>50.070099999999996</v>
      </c>
      <c r="E75" s="37" t="s">
        <v>38</v>
      </c>
      <c r="F75" s="37" t="s">
        <v>39</v>
      </c>
      <c r="G75" s="27">
        <v>128</v>
      </c>
      <c r="H75" s="38" t="s">
        <v>24</v>
      </c>
      <c r="I75" s="39">
        <v>26900</v>
      </c>
      <c r="J75" s="40">
        <v>107600</v>
      </c>
      <c r="K75" s="34">
        <f t="shared" si="4"/>
        <v>86080</v>
      </c>
      <c r="L75" s="34">
        <f t="shared" si="5"/>
        <v>91460</v>
      </c>
      <c r="M75" s="34">
        <f t="shared" si="6"/>
        <v>96840</v>
      </c>
      <c r="N75" s="34">
        <f t="shared" si="7"/>
        <v>102220</v>
      </c>
      <c r="O75" s="27" t="s">
        <v>28</v>
      </c>
      <c r="P75" s="27" t="s">
        <v>27</v>
      </c>
    </row>
    <row r="76" spans="1:16" s="27" customFormat="1" x14ac:dyDescent="0.25">
      <c r="A76" s="27" t="s">
        <v>156</v>
      </c>
      <c r="B76" s="35"/>
      <c r="C76" s="35" t="s">
        <v>20</v>
      </c>
      <c r="D76" s="36">
        <v>50.070099999999996</v>
      </c>
      <c r="E76" s="37" t="s">
        <v>38</v>
      </c>
      <c r="F76" s="37" t="s">
        <v>39</v>
      </c>
      <c r="G76" s="27">
        <v>128</v>
      </c>
      <c r="H76" s="38" t="s">
        <v>24</v>
      </c>
      <c r="I76" s="39">
        <v>26900</v>
      </c>
      <c r="J76" s="40">
        <v>107600</v>
      </c>
      <c r="K76" s="34">
        <f t="shared" si="4"/>
        <v>86080</v>
      </c>
      <c r="L76" s="34">
        <f t="shared" si="5"/>
        <v>91460</v>
      </c>
      <c r="M76" s="34">
        <f t="shared" si="6"/>
        <v>96840</v>
      </c>
      <c r="N76" s="34">
        <f t="shared" si="7"/>
        <v>102220</v>
      </c>
      <c r="O76" s="27" t="s">
        <v>28</v>
      </c>
      <c r="P76" s="27" t="s">
        <v>27</v>
      </c>
    </row>
    <row r="77" spans="1:16" s="27" customFormat="1" x14ac:dyDescent="0.25">
      <c r="A77" s="27" t="s">
        <v>157</v>
      </c>
      <c r="B77" s="35"/>
      <c r="C77" s="35" t="s">
        <v>20</v>
      </c>
      <c r="D77" s="36">
        <v>50.070099999999996</v>
      </c>
      <c r="E77" s="37" t="s">
        <v>38</v>
      </c>
      <c r="F77" s="37" t="s">
        <v>39</v>
      </c>
      <c r="G77" s="27">
        <v>128</v>
      </c>
      <c r="H77" s="38" t="s">
        <v>24</v>
      </c>
      <c r="I77" s="39">
        <v>26900</v>
      </c>
      <c r="J77" s="40">
        <v>107600</v>
      </c>
      <c r="K77" s="34">
        <f t="shared" si="4"/>
        <v>86080</v>
      </c>
      <c r="L77" s="34">
        <f t="shared" si="5"/>
        <v>91460</v>
      </c>
      <c r="M77" s="34">
        <f t="shared" si="6"/>
        <v>96840</v>
      </c>
      <c r="N77" s="34">
        <f t="shared" si="7"/>
        <v>102220</v>
      </c>
      <c r="O77" s="27" t="s">
        <v>28</v>
      </c>
      <c r="P77" s="27" t="s">
        <v>27</v>
      </c>
    </row>
    <row r="78" spans="1:16" s="27" customFormat="1" x14ac:dyDescent="0.25">
      <c r="A78" s="27" t="s">
        <v>158</v>
      </c>
      <c r="B78" s="35"/>
      <c r="C78" s="35" t="s">
        <v>20</v>
      </c>
      <c r="D78" s="36">
        <v>50.070099999999996</v>
      </c>
      <c r="E78" s="37" t="s">
        <v>38</v>
      </c>
      <c r="F78" s="37" t="s">
        <v>39</v>
      </c>
      <c r="G78" s="27">
        <v>128</v>
      </c>
      <c r="H78" s="38" t="s">
        <v>24</v>
      </c>
      <c r="I78" s="39">
        <v>26900</v>
      </c>
      <c r="J78" s="40">
        <v>107600</v>
      </c>
      <c r="K78" s="34">
        <f t="shared" si="4"/>
        <v>86080</v>
      </c>
      <c r="L78" s="34">
        <f t="shared" si="5"/>
        <v>91460</v>
      </c>
      <c r="M78" s="34">
        <f t="shared" si="6"/>
        <v>96840</v>
      </c>
      <c r="N78" s="34">
        <f t="shared" si="7"/>
        <v>102220</v>
      </c>
      <c r="O78" s="27" t="s">
        <v>28</v>
      </c>
      <c r="P78" s="27" t="s">
        <v>27</v>
      </c>
    </row>
    <row r="79" spans="1:16" s="27" customFormat="1" x14ac:dyDescent="0.25">
      <c r="A79" s="27" t="s">
        <v>159</v>
      </c>
      <c r="B79" s="35"/>
      <c r="C79" s="35" t="s">
        <v>20</v>
      </c>
      <c r="D79" s="36">
        <v>50.070099999999996</v>
      </c>
      <c r="E79" s="37" t="s">
        <v>38</v>
      </c>
      <c r="F79" s="37" t="s">
        <v>39</v>
      </c>
      <c r="G79" s="27">
        <v>128</v>
      </c>
      <c r="H79" s="38" t="s">
        <v>24</v>
      </c>
      <c r="I79" s="39">
        <v>26900</v>
      </c>
      <c r="J79" s="40">
        <v>107600</v>
      </c>
      <c r="K79" s="34">
        <f t="shared" si="4"/>
        <v>86080</v>
      </c>
      <c r="L79" s="34">
        <f t="shared" si="5"/>
        <v>91460</v>
      </c>
      <c r="M79" s="34">
        <f t="shared" si="6"/>
        <v>96840</v>
      </c>
      <c r="N79" s="34">
        <f t="shared" si="7"/>
        <v>102220</v>
      </c>
      <c r="O79" s="27" t="s">
        <v>28</v>
      </c>
      <c r="P79" s="27" t="s">
        <v>27</v>
      </c>
    </row>
    <row r="80" spans="1:16" s="27" customFormat="1" x14ac:dyDescent="0.25">
      <c r="A80" s="27" t="s">
        <v>160</v>
      </c>
      <c r="B80" s="35"/>
      <c r="C80" s="35" t="s">
        <v>20</v>
      </c>
      <c r="D80" s="36">
        <v>50.070099999999996</v>
      </c>
      <c r="E80" s="37" t="s">
        <v>38</v>
      </c>
      <c r="F80" s="37" t="s">
        <v>39</v>
      </c>
      <c r="G80" s="27">
        <v>128</v>
      </c>
      <c r="H80" s="38" t="s">
        <v>24</v>
      </c>
      <c r="I80" s="39">
        <v>26900</v>
      </c>
      <c r="J80" s="40">
        <v>107600</v>
      </c>
      <c r="K80" s="34">
        <f t="shared" si="4"/>
        <v>86080</v>
      </c>
      <c r="L80" s="34">
        <f t="shared" si="5"/>
        <v>91460</v>
      </c>
      <c r="M80" s="34">
        <f t="shared" si="6"/>
        <v>96840</v>
      </c>
      <c r="N80" s="34">
        <f t="shared" si="7"/>
        <v>102220</v>
      </c>
      <c r="O80" s="27" t="s">
        <v>28</v>
      </c>
      <c r="P80" s="27" t="s">
        <v>27</v>
      </c>
    </row>
    <row r="81" spans="1:16" s="27" customFormat="1" x14ac:dyDescent="0.25">
      <c r="A81" s="27" t="s">
        <v>161</v>
      </c>
      <c r="B81" s="35"/>
      <c r="C81" s="35" t="s">
        <v>20</v>
      </c>
      <c r="D81" s="36">
        <v>50.070099999999996</v>
      </c>
      <c r="E81" s="37" t="s">
        <v>38</v>
      </c>
      <c r="F81" s="37" t="s">
        <v>39</v>
      </c>
      <c r="G81" s="27">
        <v>128</v>
      </c>
      <c r="H81" s="38" t="s">
        <v>24</v>
      </c>
      <c r="I81" s="39">
        <v>26900</v>
      </c>
      <c r="J81" s="40">
        <v>107600</v>
      </c>
      <c r="K81" s="34">
        <f t="shared" si="4"/>
        <v>86080</v>
      </c>
      <c r="L81" s="34">
        <f t="shared" si="5"/>
        <v>91460</v>
      </c>
      <c r="M81" s="34">
        <f t="shared" si="6"/>
        <v>96840</v>
      </c>
      <c r="N81" s="34">
        <f t="shared" si="7"/>
        <v>102220</v>
      </c>
      <c r="O81" s="27" t="s">
        <v>28</v>
      </c>
      <c r="P81" s="27" t="s">
        <v>27</v>
      </c>
    </row>
    <row r="82" spans="1:16" s="27" customFormat="1" x14ac:dyDescent="0.25">
      <c r="A82" s="27" t="s">
        <v>162</v>
      </c>
      <c r="B82" s="35"/>
      <c r="C82" s="35" t="s">
        <v>20</v>
      </c>
      <c r="D82" s="36">
        <v>50.030099999999997</v>
      </c>
      <c r="E82" s="37" t="s">
        <v>54</v>
      </c>
      <c r="F82" s="37" t="s">
        <v>39</v>
      </c>
      <c r="G82" s="27">
        <v>128</v>
      </c>
      <c r="H82" s="38" t="s">
        <v>24</v>
      </c>
      <c r="I82" s="39">
        <v>26900</v>
      </c>
      <c r="J82" s="40">
        <v>107600</v>
      </c>
      <c r="K82" s="34">
        <f t="shared" si="4"/>
        <v>86080</v>
      </c>
      <c r="L82" s="34">
        <f t="shared" si="5"/>
        <v>91460</v>
      </c>
      <c r="M82" s="34">
        <f t="shared" si="6"/>
        <v>96840</v>
      </c>
      <c r="N82" s="34">
        <f t="shared" si="7"/>
        <v>102220</v>
      </c>
      <c r="O82" s="27" t="s">
        <v>28</v>
      </c>
      <c r="P82" s="27" t="s">
        <v>27</v>
      </c>
    </row>
    <row r="83" spans="1:16" s="27" customFormat="1" x14ac:dyDescent="0.25">
      <c r="A83" s="27" t="s">
        <v>163</v>
      </c>
      <c r="B83" s="35"/>
      <c r="C83" s="35" t="s">
        <v>20</v>
      </c>
      <c r="D83" s="36">
        <v>50.030099999999997</v>
      </c>
      <c r="E83" s="37" t="s">
        <v>54</v>
      </c>
      <c r="F83" s="37" t="s">
        <v>39</v>
      </c>
      <c r="G83" s="27">
        <v>128</v>
      </c>
      <c r="H83" s="38" t="s">
        <v>24</v>
      </c>
      <c r="I83" s="39">
        <v>26900</v>
      </c>
      <c r="J83" s="40">
        <v>107600</v>
      </c>
      <c r="K83" s="34">
        <f t="shared" si="4"/>
        <v>86080</v>
      </c>
      <c r="L83" s="34">
        <f t="shared" si="5"/>
        <v>91460</v>
      </c>
      <c r="M83" s="34">
        <f t="shared" si="6"/>
        <v>96840</v>
      </c>
      <c r="N83" s="34">
        <f t="shared" si="7"/>
        <v>102220</v>
      </c>
      <c r="O83" s="27" t="s">
        <v>28</v>
      </c>
      <c r="P83" s="27" t="s">
        <v>27</v>
      </c>
    </row>
    <row r="84" spans="1:16" s="27" customFormat="1" ht="14.25" customHeight="1" x14ac:dyDescent="0.25">
      <c r="A84" s="27" t="s">
        <v>164</v>
      </c>
      <c r="B84" s="35"/>
      <c r="C84" s="35" t="s">
        <v>20</v>
      </c>
      <c r="D84" s="36">
        <v>50.030099999999997</v>
      </c>
      <c r="E84" s="37" t="s">
        <v>54</v>
      </c>
      <c r="F84" s="37" t="s">
        <v>39</v>
      </c>
      <c r="G84" s="27">
        <v>128</v>
      </c>
      <c r="H84" s="38" t="s">
        <v>24</v>
      </c>
      <c r="I84" s="39">
        <v>26900</v>
      </c>
      <c r="J84" s="40">
        <v>107600</v>
      </c>
      <c r="K84" s="34">
        <f t="shared" si="4"/>
        <v>86080</v>
      </c>
      <c r="L84" s="34">
        <f t="shared" si="5"/>
        <v>91460</v>
      </c>
      <c r="M84" s="34">
        <f t="shared" si="6"/>
        <v>96840</v>
      </c>
      <c r="N84" s="34">
        <f t="shared" si="7"/>
        <v>102220</v>
      </c>
      <c r="O84" s="27" t="s">
        <v>28</v>
      </c>
      <c r="P84" s="27" t="s">
        <v>27</v>
      </c>
    </row>
    <row r="85" spans="1:16" s="27" customFormat="1" x14ac:dyDescent="0.25">
      <c r="A85" s="27" t="s">
        <v>165</v>
      </c>
      <c r="B85" s="35"/>
      <c r="C85" s="35" t="s">
        <v>20</v>
      </c>
      <c r="D85" s="36" t="s">
        <v>166</v>
      </c>
      <c r="E85" s="37" t="s">
        <v>167</v>
      </c>
      <c r="F85" s="37" t="s">
        <v>39</v>
      </c>
      <c r="G85" s="27">
        <v>128</v>
      </c>
      <c r="H85" s="38" t="s">
        <v>24</v>
      </c>
      <c r="I85" s="39">
        <v>26900</v>
      </c>
      <c r="J85" s="40">
        <v>107600</v>
      </c>
      <c r="K85" s="34">
        <f t="shared" si="4"/>
        <v>86080</v>
      </c>
      <c r="L85" s="34">
        <f t="shared" si="5"/>
        <v>91460</v>
      </c>
      <c r="M85" s="34">
        <f t="shared" si="6"/>
        <v>96840</v>
      </c>
      <c r="N85" s="34">
        <f t="shared" si="7"/>
        <v>102220</v>
      </c>
      <c r="O85" s="27" t="s">
        <v>28</v>
      </c>
      <c r="P85" s="27" t="s">
        <v>27</v>
      </c>
    </row>
    <row r="86" spans="1:16" s="27" customFormat="1" x14ac:dyDescent="0.25">
      <c r="A86" s="27" t="s">
        <v>168</v>
      </c>
      <c r="B86" s="35"/>
      <c r="C86" s="35" t="s">
        <v>20</v>
      </c>
      <c r="D86" s="36" t="s">
        <v>169</v>
      </c>
      <c r="E86" s="37" t="s">
        <v>38</v>
      </c>
      <c r="F86" s="37" t="s">
        <v>39</v>
      </c>
      <c r="G86" s="27">
        <v>128</v>
      </c>
      <c r="H86" s="38" t="s">
        <v>24</v>
      </c>
      <c r="I86" s="39">
        <v>26900</v>
      </c>
      <c r="J86" s="40">
        <v>107600</v>
      </c>
      <c r="K86" s="34">
        <f t="shared" si="4"/>
        <v>86080</v>
      </c>
      <c r="L86" s="34">
        <f t="shared" si="5"/>
        <v>91460</v>
      </c>
      <c r="M86" s="34">
        <f t="shared" si="6"/>
        <v>96840</v>
      </c>
      <c r="N86" s="34">
        <f t="shared" si="7"/>
        <v>102220</v>
      </c>
      <c r="O86" s="27" t="s">
        <v>28</v>
      </c>
      <c r="P86" s="27" t="s">
        <v>27</v>
      </c>
    </row>
    <row r="87" spans="1:16" s="27" customFormat="1" x14ac:dyDescent="0.25">
      <c r="A87" s="27" t="s">
        <v>170</v>
      </c>
      <c r="B87" s="35" t="s">
        <v>171</v>
      </c>
      <c r="C87" s="35" t="s">
        <v>20</v>
      </c>
      <c r="D87" s="36" t="s">
        <v>172</v>
      </c>
      <c r="E87" s="37" t="s">
        <v>124</v>
      </c>
      <c r="F87" s="37" t="s">
        <v>39</v>
      </c>
      <c r="G87" s="27">
        <v>128</v>
      </c>
      <c r="H87" s="38" t="s">
        <v>24</v>
      </c>
      <c r="I87" s="39">
        <v>26900</v>
      </c>
      <c r="J87" s="40">
        <v>107600</v>
      </c>
      <c r="K87" s="34">
        <f t="shared" si="4"/>
        <v>86080</v>
      </c>
      <c r="L87" s="34">
        <f t="shared" si="5"/>
        <v>91460</v>
      </c>
      <c r="M87" s="34">
        <f t="shared" si="6"/>
        <v>96840</v>
      </c>
      <c r="N87" s="34">
        <f t="shared" si="7"/>
        <v>102220</v>
      </c>
      <c r="O87" s="27" t="s">
        <v>28</v>
      </c>
      <c r="P87" s="27" t="s">
        <v>27</v>
      </c>
    </row>
    <row r="88" spans="1:16" s="27" customFormat="1" x14ac:dyDescent="0.25">
      <c r="A88" s="27" t="s">
        <v>173</v>
      </c>
      <c r="B88" s="35" t="s">
        <v>171</v>
      </c>
      <c r="C88" s="35" t="s">
        <v>20</v>
      </c>
      <c r="D88" s="36" t="s">
        <v>174</v>
      </c>
      <c r="E88" s="37" t="s">
        <v>124</v>
      </c>
      <c r="F88" s="37" t="s">
        <v>39</v>
      </c>
      <c r="G88" s="27">
        <v>128</v>
      </c>
      <c r="H88" s="38" t="s">
        <v>24</v>
      </c>
      <c r="I88" s="39">
        <v>26900</v>
      </c>
      <c r="J88" s="40">
        <v>107600</v>
      </c>
      <c r="K88" s="34">
        <f t="shared" si="4"/>
        <v>86080</v>
      </c>
      <c r="L88" s="34">
        <f t="shared" si="5"/>
        <v>91460</v>
      </c>
      <c r="M88" s="34">
        <f t="shared" si="6"/>
        <v>96840</v>
      </c>
      <c r="N88" s="34">
        <f t="shared" si="7"/>
        <v>102220</v>
      </c>
      <c r="O88" s="27" t="s">
        <v>28</v>
      </c>
      <c r="P88" s="27" t="s">
        <v>27</v>
      </c>
    </row>
    <row r="89" spans="1:16" s="27" customFormat="1" x14ac:dyDescent="0.25">
      <c r="A89" s="27" t="s">
        <v>175</v>
      </c>
      <c r="B89" s="35" t="s">
        <v>171</v>
      </c>
      <c r="C89" s="35" t="s">
        <v>20</v>
      </c>
      <c r="D89" s="36" t="s">
        <v>176</v>
      </c>
      <c r="E89" s="37" t="s">
        <v>124</v>
      </c>
      <c r="F89" s="37" t="s">
        <v>39</v>
      </c>
      <c r="G89" s="27">
        <v>128</v>
      </c>
      <c r="H89" s="38" t="s">
        <v>24</v>
      </c>
      <c r="I89" s="39">
        <v>26900</v>
      </c>
      <c r="J89" s="40">
        <v>107600</v>
      </c>
      <c r="K89" s="34">
        <f t="shared" si="4"/>
        <v>86080</v>
      </c>
      <c r="L89" s="34">
        <f t="shared" si="5"/>
        <v>91460</v>
      </c>
      <c r="M89" s="34">
        <f t="shared" si="6"/>
        <v>96840</v>
      </c>
      <c r="N89" s="34">
        <f t="shared" si="7"/>
        <v>102220</v>
      </c>
      <c r="O89" s="27" t="s">
        <v>28</v>
      </c>
      <c r="P89" s="27" t="s">
        <v>27</v>
      </c>
    </row>
    <row r="90" spans="1:16" s="27" customFormat="1" x14ac:dyDescent="0.25">
      <c r="A90" s="27" t="s">
        <v>177</v>
      </c>
      <c r="B90" s="35" t="s">
        <v>171</v>
      </c>
      <c r="C90" s="35" t="s">
        <v>20</v>
      </c>
      <c r="D90" s="36" t="s">
        <v>176</v>
      </c>
      <c r="E90" s="37" t="s">
        <v>124</v>
      </c>
      <c r="F90" s="37" t="s">
        <v>39</v>
      </c>
      <c r="G90" s="27">
        <v>128</v>
      </c>
      <c r="H90" s="38" t="s">
        <v>24</v>
      </c>
      <c r="I90" s="39">
        <v>26900</v>
      </c>
      <c r="J90" s="40">
        <v>107600</v>
      </c>
      <c r="K90" s="34">
        <f t="shared" si="4"/>
        <v>86080</v>
      </c>
      <c r="L90" s="34">
        <f t="shared" si="5"/>
        <v>91460</v>
      </c>
      <c r="M90" s="34">
        <f t="shared" si="6"/>
        <v>96840</v>
      </c>
      <c r="N90" s="34">
        <f t="shared" si="7"/>
        <v>102220</v>
      </c>
      <c r="O90" s="27" t="s">
        <v>28</v>
      </c>
      <c r="P90" s="27" t="s">
        <v>27</v>
      </c>
    </row>
    <row r="91" spans="1:16" s="27" customFormat="1" x14ac:dyDescent="0.25">
      <c r="A91" s="27" t="s">
        <v>178</v>
      </c>
      <c r="B91" s="35" t="s">
        <v>171</v>
      </c>
      <c r="C91" s="35" t="s">
        <v>20</v>
      </c>
      <c r="D91" s="36" t="s">
        <v>179</v>
      </c>
      <c r="E91" s="37" t="s">
        <v>124</v>
      </c>
      <c r="F91" s="37" t="s">
        <v>39</v>
      </c>
      <c r="G91" s="27">
        <v>128</v>
      </c>
      <c r="H91" s="38" t="s">
        <v>24</v>
      </c>
      <c r="I91" s="39">
        <v>26900</v>
      </c>
      <c r="J91" s="40">
        <v>107600</v>
      </c>
      <c r="K91" s="34">
        <f t="shared" si="4"/>
        <v>86080</v>
      </c>
      <c r="L91" s="34">
        <f t="shared" si="5"/>
        <v>91460</v>
      </c>
      <c r="M91" s="34">
        <f t="shared" si="6"/>
        <v>96840</v>
      </c>
      <c r="N91" s="34">
        <f t="shared" si="7"/>
        <v>102220</v>
      </c>
      <c r="O91" s="27" t="s">
        <v>28</v>
      </c>
      <c r="P91" s="27" t="s">
        <v>27</v>
      </c>
    </row>
    <row r="92" spans="1:16" s="27" customFormat="1" x14ac:dyDescent="0.25">
      <c r="A92" s="27" t="s">
        <v>180</v>
      </c>
      <c r="B92" s="35" t="s">
        <v>171</v>
      </c>
      <c r="C92" s="35" t="s">
        <v>20</v>
      </c>
      <c r="D92" s="36" t="s">
        <v>174</v>
      </c>
      <c r="E92" s="37" t="s">
        <v>124</v>
      </c>
      <c r="F92" s="37" t="s">
        <v>39</v>
      </c>
      <c r="G92" s="27">
        <v>128</v>
      </c>
      <c r="H92" s="38" t="s">
        <v>24</v>
      </c>
      <c r="I92" s="39">
        <v>26900</v>
      </c>
      <c r="J92" s="40">
        <v>107600</v>
      </c>
      <c r="K92" s="34">
        <f t="shared" si="4"/>
        <v>86080</v>
      </c>
      <c r="L92" s="34">
        <f t="shared" si="5"/>
        <v>91460</v>
      </c>
      <c r="M92" s="34">
        <f t="shared" si="6"/>
        <v>96840</v>
      </c>
      <c r="N92" s="34">
        <f t="shared" si="7"/>
        <v>102220</v>
      </c>
      <c r="O92" s="27" t="s">
        <v>28</v>
      </c>
      <c r="P92" s="27" t="s">
        <v>27</v>
      </c>
    </row>
    <row r="93" spans="1:16" s="27" customFormat="1" x14ac:dyDescent="0.25">
      <c r="A93" s="27" t="s">
        <v>181</v>
      </c>
      <c r="B93" s="35" t="s">
        <v>171</v>
      </c>
      <c r="C93" s="35" t="s">
        <v>20</v>
      </c>
      <c r="D93" s="36" t="s">
        <v>174</v>
      </c>
      <c r="E93" s="37" t="s">
        <v>124</v>
      </c>
      <c r="F93" s="37" t="s">
        <v>39</v>
      </c>
      <c r="G93" s="27">
        <v>128</v>
      </c>
      <c r="H93" s="38" t="s">
        <v>24</v>
      </c>
      <c r="I93" s="39">
        <v>26900</v>
      </c>
      <c r="J93" s="40">
        <v>107600</v>
      </c>
      <c r="K93" s="34">
        <f t="shared" si="4"/>
        <v>86080</v>
      </c>
      <c r="L93" s="34">
        <f t="shared" si="5"/>
        <v>91460</v>
      </c>
      <c r="M93" s="34">
        <f t="shared" si="6"/>
        <v>96840</v>
      </c>
      <c r="N93" s="34">
        <f t="shared" si="7"/>
        <v>102220</v>
      </c>
      <c r="O93" s="27" t="s">
        <v>28</v>
      </c>
      <c r="P93" s="27" t="s">
        <v>27</v>
      </c>
    </row>
    <row r="94" spans="1:16" s="27" customFormat="1" x14ac:dyDescent="0.25">
      <c r="A94" s="27" t="s">
        <v>182</v>
      </c>
      <c r="B94" s="35" t="s">
        <v>171</v>
      </c>
      <c r="C94" s="35" t="s">
        <v>20</v>
      </c>
      <c r="D94" s="36" t="s">
        <v>183</v>
      </c>
      <c r="E94" s="37" t="s">
        <v>124</v>
      </c>
      <c r="F94" s="37" t="s">
        <v>39</v>
      </c>
      <c r="G94" s="27">
        <v>128</v>
      </c>
      <c r="H94" s="38" t="s">
        <v>24</v>
      </c>
      <c r="I94" s="39">
        <v>26900</v>
      </c>
      <c r="J94" s="40">
        <v>107600</v>
      </c>
      <c r="K94" s="34">
        <f t="shared" si="4"/>
        <v>86080</v>
      </c>
      <c r="L94" s="34">
        <f t="shared" si="5"/>
        <v>91460</v>
      </c>
      <c r="M94" s="34">
        <f t="shared" si="6"/>
        <v>96840</v>
      </c>
      <c r="N94" s="34">
        <f t="shared" si="7"/>
        <v>102220</v>
      </c>
      <c r="O94" s="27" t="s">
        <v>28</v>
      </c>
      <c r="P94" s="27" t="s">
        <v>27</v>
      </c>
    </row>
    <row r="95" spans="1:16" s="27" customFormat="1" x14ac:dyDescent="0.25">
      <c r="A95" s="27" t="s">
        <v>184</v>
      </c>
      <c r="B95" s="35" t="s">
        <v>171</v>
      </c>
      <c r="C95" s="35" t="s">
        <v>20</v>
      </c>
      <c r="D95" s="36">
        <v>13.1312</v>
      </c>
      <c r="E95" s="37" t="s">
        <v>124</v>
      </c>
      <c r="F95" s="37" t="s">
        <v>39</v>
      </c>
      <c r="G95" s="27">
        <v>128</v>
      </c>
      <c r="H95" s="38" t="s">
        <v>24</v>
      </c>
      <c r="I95" s="39">
        <v>26900</v>
      </c>
      <c r="J95" s="40">
        <v>107600</v>
      </c>
      <c r="K95" s="34">
        <f t="shared" si="4"/>
        <v>86080</v>
      </c>
      <c r="L95" s="34">
        <f t="shared" si="5"/>
        <v>91460</v>
      </c>
      <c r="M95" s="34">
        <f t="shared" si="6"/>
        <v>96840</v>
      </c>
      <c r="N95" s="34">
        <f t="shared" si="7"/>
        <v>102220</v>
      </c>
      <c r="O95" s="27" t="s">
        <v>28</v>
      </c>
      <c r="P95" s="27" t="s">
        <v>27</v>
      </c>
    </row>
    <row r="96" spans="1:16" s="27" customFormat="1" x14ac:dyDescent="0.25">
      <c r="A96" s="27" t="s">
        <v>185</v>
      </c>
      <c r="B96" s="35" t="s">
        <v>171</v>
      </c>
      <c r="C96" s="35" t="s">
        <v>20</v>
      </c>
      <c r="D96" s="36">
        <v>13.1312</v>
      </c>
      <c r="E96" s="37" t="s">
        <v>124</v>
      </c>
      <c r="F96" s="37" t="s">
        <v>39</v>
      </c>
      <c r="G96" s="27">
        <v>128</v>
      </c>
      <c r="H96" s="38" t="s">
        <v>24</v>
      </c>
      <c r="I96" s="39">
        <v>26900</v>
      </c>
      <c r="J96" s="40">
        <v>107600</v>
      </c>
      <c r="K96" s="34">
        <f t="shared" si="4"/>
        <v>86080</v>
      </c>
      <c r="L96" s="34">
        <f t="shared" si="5"/>
        <v>91460</v>
      </c>
      <c r="M96" s="34">
        <f t="shared" si="6"/>
        <v>96840</v>
      </c>
      <c r="N96" s="34">
        <f t="shared" si="7"/>
        <v>102220</v>
      </c>
      <c r="O96" s="27" t="s">
        <v>28</v>
      </c>
      <c r="P96" s="27" t="s">
        <v>27</v>
      </c>
    </row>
    <row r="97" spans="1:16" s="7" customFormat="1" x14ac:dyDescent="0.25">
      <c r="A97" s="7" t="s">
        <v>186</v>
      </c>
      <c r="B97" s="2" t="s">
        <v>61</v>
      </c>
      <c r="C97" s="2" t="s">
        <v>20</v>
      </c>
      <c r="D97" s="8">
        <v>52.030099999999997</v>
      </c>
      <c r="E97" s="10" t="s">
        <v>62</v>
      </c>
      <c r="F97" s="10" t="s">
        <v>63</v>
      </c>
      <c r="G97" s="7">
        <v>128</v>
      </c>
      <c r="H97" s="11" t="s">
        <v>24</v>
      </c>
      <c r="I97" s="12">
        <v>26900</v>
      </c>
      <c r="J97" s="13">
        <v>107600</v>
      </c>
      <c r="K97" s="14">
        <f t="shared" si="4"/>
        <v>86080</v>
      </c>
      <c r="L97" s="14">
        <f t="shared" si="5"/>
        <v>91460</v>
      </c>
      <c r="M97" s="14">
        <f t="shared" si="6"/>
        <v>96840</v>
      </c>
      <c r="N97" s="14">
        <f t="shared" si="7"/>
        <v>102220</v>
      </c>
      <c r="O97" s="7" t="s">
        <v>28</v>
      </c>
      <c r="P97" s="7" t="s">
        <v>27</v>
      </c>
    </row>
    <row r="98" spans="1:16" s="7" customFormat="1" x14ac:dyDescent="0.25">
      <c r="A98" s="7" t="s">
        <v>187</v>
      </c>
      <c r="B98" s="8"/>
      <c r="C98" s="8" t="s">
        <v>30</v>
      </c>
      <c r="D98" s="9">
        <v>26.010100000000001</v>
      </c>
      <c r="E98" s="10" t="s">
        <v>47</v>
      </c>
      <c r="F98" s="10" t="s">
        <v>36</v>
      </c>
      <c r="G98" s="7">
        <v>128</v>
      </c>
      <c r="H98" s="11" t="s">
        <v>24</v>
      </c>
      <c r="I98" s="12">
        <v>26900</v>
      </c>
      <c r="J98" s="13">
        <v>107600</v>
      </c>
      <c r="K98" s="14">
        <f t="shared" si="4"/>
        <v>86080</v>
      </c>
      <c r="L98" s="14">
        <f t="shared" si="5"/>
        <v>91460</v>
      </c>
      <c r="M98" s="14">
        <f t="shared" si="6"/>
        <v>96840</v>
      </c>
      <c r="N98" s="14">
        <f t="shared" si="7"/>
        <v>102220</v>
      </c>
      <c r="O98" s="7" t="s">
        <v>28</v>
      </c>
      <c r="P98" s="7" t="s">
        <v>27</v>
      </c>
    </row>
    <row r="99" spans="1:16" s="7" customFormat="1" x14ac:dyDescent="0.25">
      <c r="A99" s="7" t="s">
        <v>188</v>
      </c>
      <c r="B99" s="8"/>
      <c r="C99" s="8" t="s">
        <v>30</v>
      </c>
      <c r="D99" s="9">
        <v>26.010100000000001</v>
      </c>
      <c r="E99" s="10" t="s">
        <v>47</v>
      </c>
      <c r="F99" s="10" t="s">
        <v>36</v>
      </c>
      <c r="G99" s="7">
        <v>128</v>
      </c>
      <c r="H99" s="11" t="s">
        <v>24</v>
      </c>
      <c r="I99" s="12">
        <v>26900</v>
      </c>
      <c r="J99" s="13">
        <v>107600</v>
      </c>
      <c r="K99" s="14">
        <f t="shared" si="4"/>
        <v>86080</v>
      </c>
      <c r="L99" s="14">
        <f t="shared" si="5"/>
        <v>91460</v>
      </c>
      <c r="M99" s="14">
        <f t="shared" si="6"/>
        <v>96840</v>
      </c>
      <c r="N99" s="14">
        <f t="shared" si="7"/>
        <v>102220</v>
      </c>
      <c r="O99" s="7" t="s">
        <v>28</v>
      </c>
      <c r="P99" s="7" t="s">
        <v>27</v>
      </c>
    </row>
    <row r="100" spans="1:16" s="7" customFormat="1" x14ac:dyDescent="0.25">
      <c r="A100" s="7" t="s">
        <v>189</v>
      </c>
      <c r="B100" s="8"/>
      <c r="C100" s="8" t="s">
        <v>30</v>
      </c>
      <c r="D100" s="9">
        <v>26.010100000000001</v>
      </c>
      <c r="E100" s="10" t="s">
        <v>47</v>
      </c>
      <c r="F100" s="10" t="s">
        <v>36</v>
      </c>
      <c r="G100" s="7">
        <v>128</v>
      </c>
      <c r="H100" s="11" t="s">
        <v>24</v>
      </c>
      <c r="I100" s="12">
        <v>26900</v>
      </c>
      <c r="J100" s="13">
        <v>107600</v>
      </c>
      <c r="K100" s="14">
        <f t="shared" si="4"/>
        <v>86080</v>
      </c>
      <c r="L100" s="14">
        <f t="shared" si="5"/>
        <v>91460</v>
      </c>
      <c r="M100" s="14">
        <f t="shared" si="6"/>
        <v>96840</v>
      </c>
      <c r="N100" s="14">
        <f t="shared" si="7"/>
        <v>102220</v>
      </c>
      <c r="O100" s="7" t="s">
        <v>28</v>
      </c>
      <c r="P100" s="7" t="s">
        <v>27</v>
      </c>
    </row>
    <row r="101" spans="1:16" s="7" customFormat="1" x14ac:dyDescent="0.25">
      <c r="A101" s="7" t="s">
        <v>190</v>
      </c>
      <c r="B101" s="8"/>
      <c r="C101" s="8" t="s">
        <v>30</v>
      </c>
      <c r="D101" s="9">
        <v>26.010100000000001</v>
      </c>
      <c r="E101" s="10" t="s">
        <v>47</v>
      </c>
      <c r="F101" s="10" t="s">
        <v>36</v>
      </c>
      <c r="G101" s="7">
        <v>128</v>
      </c>
      <c r="H101" s="11" t="s">
        <v>24</v>
      </c>
      <c r="I101" s="12">
        <v>26900</v>
      </c>
      <c r="J101" s="13">
        <v>107600</v>
      </c>
      <c r="K101" s="14">
        <f t="shared" si="4"/>
        <v>86080</v>
      </c>
      <c r="L101" s="14">
        <f t="shared" si="5"/>
        <v>91460</v>
      </c>
      <c r="M101" s="14">
        <f t="shared" si="6"/>
        <v>96840</v>
      </c>
      <c r="N101" s="14">
        <f t="shared" si="7"/>
        <v>102220</v>
      </c>
      <c r="O101" s="7" t="s">
        <v>28</v>
      </c>
      <c r="P101" s="7" t="s">
        <v>27</v>
      </c>
    </row>
    <row r="102" spans="1:16" s="7" customFormat="1" x14ac:dyDescent="0.25">
      <c r="A102" s="7" t="s">
        <v>191</v>
      </c>
      <c r="B102" s="2" t="s">
        <v>61</v>
      </c>
      <c r="C102" s="2" t="s">
        <v>20</v>
      </c>
      <c r="D102" s="8">
        <v>52.020099999999999</v>
      </c>
      <c r="E102" s="10" t="s">
        <v>62</v>
      </c>
      <c r="F102" s="10" t="s">
        <v>63</v>
      </c>
      <c r="G102" s="7">
        <v>128</v>
      </c>
      <c r="H102" s="11" t="s">
        <v>24</v>
      </c>
      <c r="I102" s="12">
        <v>26900</v>
      </c>
      <c r="J102" s="13">
        <v>107600</v>
      </c>
      <c r="K102" s="14">
        <f t="shared" si="4"/>
        <v>86080</v>
      </c>
      <c r="L102" s="14">
        <f t="shared" si="5"/>
        <v>91460</v>
      </c>
      <c r="M102" s="14">
        <f t="shared" si="6"/>
        <v>96840</v>
      </c>
      <c r="N102" s="14">
        <f t="shared" si="7"/>
        <v>102220</v>
      </c>
      <c r="O102" s="7" t="s">
        <v>28</v>
      </c>
      <c r="P102" s="7" t="s">
        <v>27</v>
      </c>
    </row>
    <row r="103" spans="1:16" s="7" customFormat="1" x14ac:dyDescent="0.25">
      <c r="A103" s="7" t="s">
        <v>192</v>
      </c>
      <c r="B103" s="2"/>
      <c r="C103" s="2" t="s">
        <v>30</v>
      </c>
      <c r="D103" s="8">
        <v>26.010100000000001</v>
      </c>
      <c r="E103" s="10" t="s">
        <v>47</v>
      </c>
      <c r="F103" s="10" t="s">
        <v>36</v>
      </c>
      <c r="G103" s="7">
        <v>128</v>
      </c>
      <c r="H103" s="11" t="s">
        <v>24</v>
      </c>
      <c r="I103" s="12">
        <v>26900</v>
      </c>
      <c r="J103" s="13">
        <v>107600</v>
      </c>
      <c r="K103" s="14">
        <f t="shared" si="4"/>
        <v>86080</v>
      </c>
      <c r="L103" s="14">
        <f t="shared" si="5"/>
        <v>91460</v>
      </c>
      <c r="M103" s="14">
        <f t="shared" si="6"/>
        <v>96840</v>
      </c>
      <c r="N103" s="14">
        <f t="shared" si="7"/>
        <v>102220</v>
      </c>
      <c r="O103" s="7" t="s">
        <v>28</v>
      </c>
      <c r="P103" s="7" t="s">
        <v>27</v>
      </c>
    </row>
    <row r="104" spans="1:16" s="7" customFormat="1" x14ac:dyDescent="0.25">
      <c r="A104" s="7" t="s">
        <v>193</v>
      </c>
      <c r="B104" s="8"/>
      <c r="C104" s="8" t="s">
        <v>30</v>
      </c>
      <c r="D104" s="8">
        <v>11.0701</v>
      </c>
      <c r="E104" s="10" t="s">
        <v>120</v>
      </c>
      <c r="F104" s="10" t="s">
        <v>63</v>
      </c>
      <c r="G104" s="7">
        <v>128</v>
      </c>
      <c r="H104" s="11" t="s">
        <v>24</v>
      </c>
      <c r="I104" s="12">
        <v>26900</v>
      </c>
      <c r="J104" s="13">
        <v>107600</v>
      </c>
      <c r="K104" s="14">
        <f t="shared" si="4"/>
        <v>86080</v>
      </c>
      <c r="L104" s="14">
        <f t="shared" si="5"/>
        <v>91460</v>
      </c>
      <c r="M104" s="14">
        <f t="shared" si="6"/>
        <v>96840</v>
      </c>
      <c r="N104" s="14">
        <f t="shared" si="7"/>
        <v>102220</v>
      </c>
      <c r="O104" s="7" t="s">
        <v>28</v>
      </c>
      <c r="P104" s="7" t="s">
        <v>27</v>
      </c>
    </row>
    <row r="105" spans="1:16" s="7" customFormat="1" x14ac:dyDescent="0.25">
      <c r="A105" s="7" t="s">
        <v>194</v>
      </c>
      <c r="B105" s="8"/>
      <c r="C105" s="8" t="s">
        <v>30</v>
      </c>
      <c r="D105" s="8">
        <v>11.0701</v>
      </c>
      <c r="E105" s="10" t="s">
        <v>120</v>
      </c>
      <c r="F105" s="10" t="s">
        <v>63</v>
      </c>
      <c r="G105" s="7">
        <v>128</v>
      </c>
      <c r="H105" s="11" t="s">
        <v>24</v>
      </c>
      <c r="I105" s="12">
        <v>26900</v>
      </c>
      <c r="J105" s="13">
        <v>107600</v>
      </c>
      <c r="K105" s="14">
        <f t="shared" si="4"/>
        <v>86080</v>
      </c>
      <c r="L105" s="14">
        <f t="shared" si="5"/>
        <v>91460</v>
      </c>
      <c r="M105" s="14">
        <f t="shared" si="6"/>
        <v>96840</v>
      </c>
      <c r="N105" s="14">
        <f t="shared" si="7"/>
        <v>102220</v>
      </c>
      <c r="O105" s="7" t="s">
        <v>28</v>
      </c>
      <c r="P105" s="7" t="s">
        <v>27</v>
      </c>
    </row>
    <row r="106" spans="1:16" s="7" customFormat="1" x14ac:dyDescent="0.25">
      <c r="A106" s="7" t="s">
        <v>195</v>
      </c>
      <c r="B106" s="8"/>
      <c r="C106" s="8" t="s">
        <v>30</v>
      </c>
      <c r="D106" s="8">
        <v>11.0701</v>
      </c>
      <c r="E106" s="10" t="s">
        <v>120</v>
      </c>
      <c r="F106" s="10" t="s">
        <v>63</v>
      </c>
      <c r="G106" s="7">
        <v>128</v>
      </c>
      <c r="H106" s="11" t="s">
        <v>24</v>
      </c>
      <c r="I106" s="12">
        <v>26900</v>
      </c>
      <c r="J106" s="13">
        <v>107600</v>
      </c>
      <c r="K106" s="14">
        <f t="shared" si="4"/>
        <v>86080</v>
      </c>
      <c r="L106" s="14">
        <f t="shared" si="5"/>
        <v>91460</v>
      </c>
      <c r="M106" s="14">
        <f t="shared" si="6"/>
        <v>96840</v>
      </c>
      <c r="N106" s="14">
        <f t="shared" si="7"/>
        <v>102220</v>
      </c>
      <c r="O106" s="7" t="s">
        <v>28</v>
      </c>
      <c r="P106" s="7" t="s">
        <v>27</v>
      </c>
    </row>
    <row r="107" spans="1:16" s="7" customFormat="1" x14ac:dyDescent="0.25">
      <c r="A107" s="7" t="s">
        <v>196</v>
      </c>
      <c r="B107" s="8"/>
      <c r="C107" s="8" t="s">
        <v>30</v>
      </c>
      <c r="D107" s="8">
        <v>11.0701</v>
      </c>
      <c r="E107" s="10" t="s">
        <v>120</v>
      </c>
      <c r="F107" s="10" t="s">
        <v>63</v>
      </c>
      <c r="G107" s="7">
        <v>128</v>
      </c>
      <c r="H107" s="11" t="s">
        <v>24</v>
      </c>
      <c r="I107" s="12">
        <v>26900</v>
      </c>
      <c r="J107" s="13">
        <v>107600</v>
      </c>
      <c r="K107" s="14">
        <f t="shared" si="4"/>
        <v>86080</v>
      </c>
      <c r="L107" s="14">
        <f t="shared" si="5"/>
        <v>91460</v>
      </c>
      <c r="M107" s="14">
        <f t="shared" si="6"/>
        <v>96840</v>
      </c>
      <c r="N107" s="14">
        <f t="shared" si="7"/>
        <v>102220</v>
      </c>
      <c r="O107" s="7" t="s">
        <v>28</v>
      </c>
      <c r="P107" s="7" t="s">
        <v>27</v>
      </c>
    </row>
    <row r="108" spans="1:16" s="7" customFormat="1" x14ac:dyDescent="0.25">
      <c r="A108" s="7" t="s">
        <v>197</v>
      </c>
      <c r="B108" s="8"/>
      <c r="C108" s="8" t="s">
        <v>30</v>
      </c>
      <c r="D108" s="8">
        <v>27.9999</v>
      </c>
      <c r="E108" s="10" t="s">
        <v>120</v>
      </c>
      <c r="F108" s="10" t="s">
        <v>63</v>
      </c>
      <c r="G108" s="7">
        <v>128</v>
      </c>
      <c r="H108" s="11" t="s">
        <v>24</v>
      </c>
      <c r="I108" s="12">
        <v>26900</v>
      </c>
      <c r="J108" s="13">
        <v>107600</v>
      </c>
      <c r="K108" s="14">
        <f t="shared" si="4"/>
        <v>86080</v>
      </c>
      <c r="L108" s="14">
        <f t="shared" si="5"/>
        <v>91460</v>
      </c>
      <c r="M108" s="14">
        <f t="shared" si="6"/>
        <v>96840</v>
      </c>
      <c r="N108" s="14">
        <f t="shared" si="7"/>
        <v>102220</v>
      </c>
      <c r="O108" s="7" t="s">
        <v>28</v>
      </c>
      <c r="P108" s="7" t="s">
        <v>27</v>
      </c>
    </row>
    <row r="109" spans="1:16" s="7" customFormat="1" x14ac:dyDescent="0.25">
      <c r="A109" s="7" t="s">
        <v>198</v>
      </c>
      <c r="B109" s="8"/>
      <c r="C109" s="8" t="s">
        <v>20</v>
      </c>
      <c r="D109" s="8">
        <v>31.0505</v>
      </c>
      <c r="E109" s="10" t="s">
        <v>47</v>
      </c>
      <c r="F109" s="10" t="s">
        <v>36</v>
      </c>
      <c r="G109" s="7">
        <v>128</v>
      </c>
      <c r="H109" s="11" t="s">
        <v>24</v>
      </c>
      <c r="I109" s="12">
        <v>26900</v>
      </c>
      <c r="J109" s="13">
        <v>107600</v>
      </c>
      <c r="K109" s="14">
        <f t="shared" si="4"/>
        <v>86080</v>
      </c>
      <c r="L109" s="14">
        <f t="shared" si="5"/>
        <v>91460</v>
      </c>
      <c r="M109" s="14">
        <f t="shared" si="6"/>
        <v>96840</v>
      </c>
      <c r="N109" s="14">
        <f t="shared" si="7"/>
        <v>102220</v>
      </c>
      <c r="O109" s="7" t="s">
        <v>28</v>
      </c>
      <c r="P109" s="7" t="s">
        <v>27</v>
      </c>
    </row>
    <row r="110" spans="1:16" s="7" customFormat="1" x14ac:dyDescent="0.25">
      <c r="A110" s="7" t="s">
        <v>199</v>
      </c>
      <c r="B110" s="2" t="s">
        <v>61</v>
      </c>
      <c r="C110" s="2" t="s">
        <v>20</v>
      </c>
      <c r="D110" s="8">
        <v>52.080100000000002</v>
      </c>
      <c r="E110" s="10" t="s">
        <v>62</v>
      </c>
      <c r="F110" s="10" t="s">
        <v>63</v>
      </c>
      <c r="G110" s="7">
        <v>128</v>
      </c>
      <c r="H110" s="11" t="s">
        <v>24</v>
      </c>
      <c r="I110" s="12">
        <v>26900</v>
      </c>
      <c r="J110" s="13">
        <v>107600</v>
      </c>
      <c r="K110" s="14">
        <f t="shared" si="4"/>
        <v>86080</v>
      </c>
      <c r="L110" s="14">
        <f t="shared" si="5"/>
        <v>91460</v>
      </c>
      <c r="M110" s="14">
        <f t="shared" si="6"/>
        <v>96840</v>
      </c>
      <c r="N110" s="14">
        <f t="shared" si="7"/>
        <v>102220</v>
      </c>
      <c r="O110" s="7" t="s">
        <v>28</v>
      </c>
      <c r="P110" s="7" t="s">
        <v>27</v>
      </c>
    </row>
    <row r="111" spans="1:16" s="7" customFormat="1" x14ac:dyDescent="0.25">
      <c r="A111" s="7" t="s">
        <v>200</v>
      </c>
      <c r="B111" s="8"/>
      <c r="C111" s="8" t="s">
        <v>30</v>
      </c>
      <c r="D111" s="8">
        <v>11.0101</v>
      </c>
      <c r="E111" s="10" t="s">
        <v>120</v>
      </c>
      <c r="F111" s="10" t="s">
        <v>63</v>
      </c>
      <c r="G111" s="7">
        <v>128</v>
      </c>
      <c r="H111" s="11" t="s">
        <v>24</v>
      </c>
      <c r="I111" s="12">
        <v>26900</v>
      </c>
      <c r="J111" s="13">
        <v>107600</v>
      </c>
      <c r="K111" s="14">
        <f t="shared" si="4"/>
        <v>86080</v>
      </c>
      <c r="L111" s="14">
        <f t="shared" si="5"/>
        <v>91460</v>
      </c>
      <c r="M111" s="14">
        <f t="shared" si="6"/>
        <v>96840</v>
      </c>
      <c r="N111" s="14">
        <f t="shared" si="7"/>
        <v>102220</v>
      </c>
      <c r="O111" s="7" t="s">
        <v>28</v>
      </c>
      <c r="P111" s="7" t="s">
        <v>27</v>
      </c>
    </row>
    <row r="112" spans="1:16" s="7" customFormat="1" x14ac:dyDescent="0.25">
      <c r="A112" s="7" t="s">
        <v>201</v>
      </c>
      <c r="B112" s="8"/>
      <c r="C112" s="8" t="s">
        <v>30</v>
      </c>
      <c r="D112" s="8">
        <v>11.0101</v>
      </c>
      <c r="E112" s="10" t="s">
        <v>120</v>
      </c>
      <c r="F112" s="10" t="s">
        <v>63</v>
      </c>
      <c r="G112" s="7">
        <v>128</v>
      </c>
      <c r="H112" s="11" t="s">
        <v>24</v>
      </c>
      <c r="I112" s="12">
        <v>26900</v>
      </c>
      <c r="J112" s="13">
        <v>107600</v>
      </c>
      <c r="K112" s="14">
        <f t="shared" si="4"/>
        <v>86080</v>
      </c>
      <c r="L112" s="14">
        <f t="shared" si="5"/>
        <v>91460</v>
      </c>
      <c r="M112" s="14">
        <f t="shared" si="6"/>
        <v>96840</v>
      </c>
      <c r="N112" s="14">
        <f t="shared" si="7"/>
        <v>102220</v>
      </c>
      <c r="O112" s="7" t="s">
        <v>28</v>
      </c>
      <c r="P112" s="7" t="s">
        <v>27</v>
      </c>
    </row>
    <row r="113" spans="1:16" s="7" customFormat="1" x14ac:dyDescent="0.25">
      <c r="A113" s="7" t="s">
        <v>202</v>
      </c>
      <c r="B113" s="8"/>
      <c r="C113" s="8" t="s">
        <v>30</v>
      </c>
      <c r="D113" s="8">
        <v>27.010100000000001</v>
      </c>
      <c r="E113" s="10" t="s">
        <v>120</v>
      </c>
      <c r="F113" s="10" t="s">
        <v>63</v>
      </c>
      <c r="G113" s="7">
        <v>128</v>
      </c>
      <c r="H113" s="11" t="s">
        <v>24</v>
      </c>
      <c r="I113" s="12">
        <v>26900</v>
      </c>
      <c r="J113" s="13">
        <v>107600</v>
      </c>
      <c r="K113" s="14">
        <f t="shared" si="4"/>
        <v>86080</v>
      </c>
      <c r="L113" s="14">
        <f t="shared" si="5"/>
        <v>91460</v>
      </c>
      <c r="M113" s="14">
        <f t="shared" si="6"/>
        <v>96840</v>
      </c>
      <c r="N113" s="14">
        <f t="shared" si="7"/>
        <v>102220</v>
      </c>
      <c r="O113" s="7" t="s">
        <v>28</v>
      </c>
      <c r="P113" s="7" t="s">
        <v>27</v>
      </c>
    </row>
    <row r="114" spans="1:16" s="7" customFormat="1" x14ac:dyDescent="0.25">
      <c r="A114" s="7" t="s">
        <v>203</v>
      </c>
      <c r="B114" s="8"/>
      <c r="C114" s="8" t="s">
        <v>30</v>
      </c>
      <c r="D114" s="8">
        <v>11.0701</v>
      </c>
      <c r="E114" s="10" t="s">
        <v>120</v>
      </c>
      <c r="F114" s="10" t="s">
        <v>63</v>
      </c>
      <c r="G114" s="7">
        <v>128</v>
      </c>
      <c r="H114" s="11" t="s">
        <v>24</v>
      </c>
      <c r="I114" s="12">
        <v>26900</v>
      </c>
      <c r="J114" s="13">
        <v>107600</v>
      </c>
      <c r="K114" s="14">
        <f t="shared" si="4"/>
        <v>86080</v>
      </c>
      <c r="L114" s="14">
        <f t="shared" si="5"/>
        <v>91460</v>
      </c>
      <c r="M114" s="14">
        <f t="shared" si="6"/>
        <v>96840</v>
      </c>
      <c r="N114" s="14">
        <f t="shared" si="7"/>
        <v>102220</v>
      </c>
      <c r="O114" s="7" t="s">
        <v>28</v>
      </c>
      <c r="P114" s="7" t="s">
        <v>27</v>
      </c>
    </row>
    <row r="115" spans="1:16" s="7" customFormat="1" x14ac:dyDescent="0.25">
      <c r="A115" s="7" t="s">
        <v>309</v>
      </c>
      <c r="B115" s="8"/>
      <c r="C115" s="8" t="s">
        <v>30</v>
      </c>
      <c r="D115" s="8">
        <v>40.0501</v>
      </c>
      <c r="E115" s="10" t="s">
        <v>47</v>
      </c>
      <c r="F115" s="10" t="s">
        <v>36</v>
      </c>
      <c r="G115" s="7">
        <v>128</v>
      </c>
      <c r="H115" s="11" t="s">
        <v>24</v>
      </c>
      <c r="I115" s="12">
        <v>26900</v>
      </c>
      <c r="J115" s="13">
        <v>107600</v>
      </c>
      <c r="K115" s="14">
        <f t="shared" si="4"/>
        <v>86080</v>
      </c>
      <c r="L115" s="14">
        <f t="shared" si="5"/>
        <v>91460</v>
      </c>
      <c r="M115" s="14">
        <f t="shared" si="6"/>
        <v>96840</v>
      </c>
      <c r="N115" s="14">
        <f t="shared" si="7"/>
        <v>102220</v>
      </c>
      <c r="O115" s="7" t="s">
        <v>28</v>
      </c>
      <c r="P115" s="7" t="s">
        <v>27</v>
      </c>
    </row>
    <row r="116" spans="1:16" s="7" customFormat="1" x14ac:dyDescent="0.25">
      <c r="A116" s="7" t="s">
        <v>204</v>
      </c>
      <c r="B116" s="8"/>
      <c r="C116" s="8" t="s">
        <v>20</v>
      </c>
      <c r="D116" s="9" t="s">
        <v>205</v>
      </c>
      <c r="E116" s="10" t="s">
        <v>22</v>
      </c>
      <c r="F116" s="10" t="s">
        <v>23</v>
      </c>
      <c r="G116" s="7">
        <v>128</v>
      </c>
      <c r="H116" s="11" t="s">
        <v>24</v>
      </c>
      <c r="I116" s="12">
        <v>26900</v>
      </c>
      <c r="J116" s="13">
        <v>107600</v>
      </c>
      <c r="K116" s="14">
        <f t="shared" si="4"/>
        <v>86080</v>
      </c>
      <c r="L116" s="14">
        <f t="shared" si="5"/>
        <v>91460</v>
      </c>
      <c r="M116" s="14">
        <f t="shared" si="6"/>
        <v>96840</v>
      </c>
      <c r="N116" s="14">
        <f t="shared" si="7"/>
        <v>102220</v>
      </c>
      <c r="O116" s="7" t="s">
        <v>28</v>
      </c>
      <c r="P116" s="7" t="s">
        <v>27</v>
      </c>
    </row>
    <row r="117" spans="1:16" s="7" customFormat="1" x14ac:dyDescent="0.25">
      <c r="A117" s="7" t="s">
        <v>206</v>
      </c>
      <c r="B117" s="8"/>
      <c r="C117" s="8" t="s">
        <v>20</v>
      </c>
      <c r="D117" s="9" t="s">
        <v>207</v>
      </c>
      <c r="E117" s="10" t="s">
        <v>35</v>
      </c>
      <c r="F117" s="10" t="s">
        <v>36</v>
      </c>
      <c r="G117" s="7">
        <v>128</v>
      </c>
      <c r="H117" s="11" t="s">
        <v>24</v>
      </c>
      <c r="I117" s="12">
        <v>26900</v>
      </c>
      <c r="J117" s="13">
        <v>107600</v>
      </c>
      <c r="K117" s="14">
        <f t="shared" si="4"/>
        <v>86080</v>
      </c>
      <c r="L117" s="14">
        <f t="shared" si="5"/>
        <v>91460</v>
      </c>
      <c r="M117" s="14">
        <f t="shared" si="6"/>
        <v>96840</v>
      </c>
      <c r="N117" s="14">
        <f t="shared" si="7"/>
        <v>102220</v>
      </c>
      <c r="O117" s="7" t="s">
        <v>27</v>
      </c>
      <c r="P117" s="7" t="s">
        <v>27</v>
      </c>
    </row>
    <row r="118" spans="1:16" s="7" customFormat="1" x14ac:dyDescent="0.25">
      <c r="A118" s="7" t="s">
        <v>208</v>
      </c>
      <c r="B118" s="8"/>
      <c r="C118" s="8" t="s">
        <v>20</v>
      </c>
      <c r="D118" s="9" t="s">
        <v>209</v>
      </c>
      <c r="E118" s="10" t="s">
        <v>58</v>
      </c>
      <c r="F118" s="10" t="s">
        <v>39</v>
      </c>
      <c r="G118" s="7">
        <v>128</v>
      </c>
      <c r="H118" s="11" t="s">
        <v>24</v>
      </c>
      <c r="I118" s="12">
        <v>30100</v>
      </c>
      <c r="J118" s="13">
        <v>120400</v>
      </c>
      <c r="K118" s="14">
        <f t="shared" si="4"/>
        <v>96320</v>
      </c>
      <c r="L118" s="14">
        <f t="shared" si="5"/>
        <v>102340</v>
      </c>
      <c r="M118" s="14">
        <f t="shared" si="6"/>
        <v>108360</v>
      </c>
      <c r="N118" s="14">
        <f t="shared" si="7"/>
        <v>114380</v>
      </c>
      <c r="O118" s="7" t="s">
        <v>40</v>
      </c>
      <c r="P118" s="7" t="s">
        <v>27</v>
      </c>
    </row>
    <row r="119" spans="1:16" s="7" customFormat="1" x14ac:dyDescent="0.25">
      <c r="A119" s="7" t="s">
        <v>210</v>
      </c>
      <c r="B119" s="8"/>
      <c r="C119" s="8" t="s">
        <v>20</v>
      </c>
      <c r="D119" s="9" t="s">
        <v>211</v>
      </c>
      <c r="E119" s="10" t="s">
        <v>58</v>
      </c>
      <c r="F119" s="10" t="s">
        <v>39</v>
      </c>
      <c r="G119" s="7">
        <v>128</v>
      </c>
      <c r="H119" s="11" t="s">
        <v>24</v>
      </c>
      <c r="I119" s="12">
        <v>30100</v>
      </c>
      <c r="J119" s="13">
        <v>120400</v>
      </c>
      <c r="K119" s="14">
        <f t="shared" si="4"/>
        <v>96320</v>
      </c>
      <c r="L119" s="14">
        <f t="shared" si="5"/>
        <v>102340</v>
      </c>
      <c r="M119" s="14">
        <f t="shared" si="6"/>
        <v>108360</v>
      </c>
      <c r="N119" s="14">
        <f t="shared" si="7"/>
        <v>114380</v>
      </c>
      <c r="O119" s="7" t="s">
        <v>40</v>
      </c>
      <c r="P119" s="7" t="s">
        <v>27</v>
      </c>
    </row>
    <row r="120" spans="1:16" s="7" customFormat="1" x14ac:dyDescent="0.25">
      <c r="A120" s="7" t="s">
        <v>212</v>
      </c>
      <c r="B120" s="8"/>
      <c r="C120" s="8" t="s">
        <v>20</v>
      </c>
      <c r="D120" s="9" t="s">
        <v>213</v>
      </c>
      <c r="E120" s="10" t="s">
        <v>58</v>
      </c>
      <c r="F120" s="10" t="s">
        <v>39</v>
      </c>
      <c r="G120" s="7">
        <v>128</v>
      </c>
      <c r="H120" s="11" t="s">
        <v>24</v>
      </c>
      <c r="I120" s="12">
        <v>30100</v>
      </c>
      <c r="J120" s="13">
        <v>120400</v>
      </c>
      <c r="K120" s="14">
        <f t="shared" si="4"/>
        <v>96320</v>
      </c>
      <c r="L120" s="14">
        <f t="shared" si="5"/>
        <v>102340</v>
      </c>
      <c r="M120" s="14">
        <f t="shared" si="6"/>
        <v>108360</v>
      </c>
      <c r="N120" s="14">
        <f t="shared" si="7"/>
        <v>114380</v>
      </c>
      <c r="O120" s="7" t="s">
        <v>40</v>
      </c>
      <c r="P120" s="7" t="s">
        <v>27</v>
      </c>
    </row>
    <row r="121" spans="1:16" s="7" customFormat="1" x14ac:dyDescent="0.25">
      <c r="A121" s="7" t="s">
        <v>214</v>
      </c>
      <c r="B121" s="8"/>
      <c r="C121" s="8" t="s">
        <v>20</v>
      </c>
      <c r="D121" s="9" t="s">
        <v>213</v>
      </c>
      <c r="E121" s="10" t="s">
        <v>58</v>
      </c>
      <c r="F121" s="10" t="s">
        <v>39</v>
      </c>
      <c r="G121" s="7">
        <v>128</v>
      </c>
      <c r="H121" s="11" t="s">
        <v>24</v>
      </c>
      <c r="I121" s="12">
        <v>30100</v>
      </c>
      <c r="J121" s="13">
        <v>120400</v>
      </c>
      <c r="K121" s="14">
        <f t="shared" si="4"/>
        <v>96320</v>
      </c>
      <c r="L121" s="14">
        <f t="shared" si="5"/>
        <v>102340</v>
      </c>
      <c r="M121" s="14">
        <f t="shared" si="6"/>
        <v>108360</v>
      </c>
      <c r="N121" s="14">
        <f t="shared" si="7"/>
        <v>114380</v>
      </c>
      <c r="O121" s="7" t="s">
        <v>40</v>
      </c>
      <c r="P121" s="7" t="s">
        <v>27</v>
      </c>
    </row>
    <row r="122" spans="1:16" s="7" customFormat="1" x14ac:dyDescent="0.25">
      <c r="A122" s="7" t="s">
        <v>215</v>
      </c>
      <c r="B122" s="8"/>
      <c r="C122" s="8" t="s">
        <v>20</v>
      </c>
      <c r="D122" s="9" t="s">
        <v>211</v>
      </c>
      <c r="E122" s="10" t="s">
        <v>58</v>
      </c>
      <c r="F122" s="10" t="s">
        <v>39</v>
      </c>
      <c r="G122" s="7">
        <v>128</v>
      </c>
      <c r="H122" s="11" t="s">
        <v>24</v>
      </c>
      <c r="I122" s="12">
        <v>30100</v>
      </c>
      <c r="J122" s="13">
        <v>120400</v>
      </c>
      <c r="K122" s="14">
        <f t="shared" si="4"/>
        <v>96320</v>
      </c>
      <c r="L122" s="14">
        <f t="shared" si="5"/>
        <v>102340</v>
      </c>
      <c r="M122" s="14">
        <f t="shared" si="6"/>
        <v>108360</v>
      </c>
      <c r="N122" s="14">
        <f t="shared" si="7"/>
        <v>114380</v>
      </c>
      <c r="O122" s="7" t="s">
        <v>40</v>
      </c>
      <c r="P122" s="7" t="s">
        <v>27</v>
      </c>
    </row>
    <row r="123" spans="1:16" s="7" customFormat="1" x14ac:dyDescent="0.25">
      <c r="A123" s="7" t="s">
        <v>216</v>
      </c>
      <c r="B123" s="8"/>
      <c r="C123" s="8" t="s">
        <v>20</v>
      </c>
      <c r="D123" s="9" t="s">
        <v>217</v>
      </c>
      <c r="E123" s="10" t="s">
        <v>58</v>
      </c>
      <c r="F123" s="10" t="s">
        <v>39</v>
      </c>
      <c r="G123" s="7">
        <v>128</v>
      </c>
      <c r="H123" s="11" t="s">
        <v>24</v>
      </c>
      <c r="I123" s="12">
        <v>30100</v>
      </c>
      <c r="J123" s="13">
        <v>120400</v>
      </c>
      <c r="K123" s="14">
        <f t="shared" si="4"/>
        <v>96320</v>
      </c>
      <c r="L123" s="14">
        <f t="shared" si="5"/>
        <v>102340</v>
      </c>
      <c r="M123" s="14">
        <f t="shared" si="6"/>
        <v>108360</v>
      </c>
      <c r="N123" s="14">
        <f t="shared" si="7"/>
        <v>114380</v>
      </c>
      <c r="O123" s="7" t="s">
        <v>40</v>
      </c>
      <c r="P123" s="7" t="s">
        <v>27</v>
      </c>
    </row>
    <row r="124" spans="1:16" s="7" customFormat="1" x14ac:dyDescent="0.25">
      <c r="A124" s="7" t="s">
        <v>218</v>
      </c>
      <c r="B124" s="8"/>
      <c r="C124" s="8" t="s">
        <v>20</v>
      </c>
      <c r="D124" s="9" t="s">
        <v>211</v>
      </c>
      <c r="E124" s="10" t="s">
        <v>58</v>
      </c>
      <c r="F124" s="10" t="s">
        <v>39</v>
      </c>
      <c r="G124" s="7">
        <v>128</v>
      </c>
      <c r="H124" s="11" t="s">
        <v>24</v>
      </c>
      <c r="I124" s="12">
        <v>30100</v>
      </c>
      <c r="J124" s="13">
        <v>120400</v>
      </c>
      <c r="K124" s="14">
        <f t="shared" si="4"/>
        <v>96320</v>
      </c>
      <c r="L124" s="14">
        <f t="shared" si="5"/>
        <v>102340</v>
      </c>
      <c r="M124" s="14">
        <f t="shared" si="6"/>
        <v>108360</v>
      </c>
      <c r="N124" s="14">
        <f t="shared" si="7"/>
        <v>114380</v>
      </c>
      <c r="O124" s="7" t="s">
        <v>40</v>
      </c>
      <c r="P124" s="7" t="s">
        <v>27</v>
      </c>
    </row>
    <row r="125" spans="1:16" s="7" customFormat="1" x14ac:dyDescent="0.25">
      <c r="A125" s="7" t="s">
        <v>219</v>
      </c>
      <c r="B125" s="8"/>
      <c r="C125" s="8" t="s">
        <v>20</v>
      </c>
      <c r="D125" s="9" t="s">
        <v>211</v>
      </c>
      <c r="E125" s="10" t="s">
        <v>58</v>
      </c>
      <c r="F125" s="10" t="s">
        <v>39</v>
      </c>
      <c r="G125" s="7">
        <v>128</v>
      </c>
      <c r="H125" s="11" t="s">
        <v>24</v>
      </c>
      <c r="I125" s="12">
        <v>30100</v>
      </c>
      <c r="J125" s="13">
        <v>120400</v>
      </c>
      <c r="K125" s="14">
        <f t="shared" si="4"/>
        <v>96320</v>
      </c>
      <c r="L125" s="14">
        <f t="shared" si="5"/>
        <v>102340</v>
      </c>
      <c r="M125" s="14">
        <f t="shared" si="6"/>
        <v>108360</v>
      </c>
      <c r="N125" s="14">
        <f t="shared" si="7"/>
        <v>114380</v>
      </c>
      <c r="O125" s="7" t="s">
        <v>40</v>
      </c>
      <c r="P125" s="7" t="s">
        <v>27</v>
      </c>
    </row>
    <row r="126" spans="1:16" s="7" customFormat="1" x14ac:dyDescent="0.25">
      <c r="A126" s="7" t="s">
        <v>220</v>
      </c>
      <c r="B126" s="8"/>
      <c r="C126" s="8" t="s">
        <v>20</v>
      </c>
      <c r="D126" s="9" t="s">
        <v>211</v>
      </c>
      <c r="E126" s="10" t="s">
        <v>58</v>
      </c>
      <c r="F126" s="10" t="s">
        <v>39</v>
      </c>
      <c r="G126" s="7">
        <v>128</v>
      </c>
      <c r="H126" s="11" t="s">
        <v>24</v>
      </c>
      <c r="I126" s="12">
        <v>30100</v>
      </c>
      <c r="J126" s="13">
        <v>120400</v>
      </c>
      <c r="K126" s="14">
        <f t="shared" si="4"/>
        <v>96320</v>
      </c>
      <c r="L126" s="14">
        <f t="shared" si="5"/>
        <v>102340</v>
      </c>
      <c r="M126" s="14">
        <f t="shared" si="6"/>
        <v>108360</v>
      </c>
      <c r="N126" s="14">
        <f t="shared" si="7"/>
        <v>114380</v>
      </c>
      <c r="O126" s="7" t="s">
        <v>40</v>
      </c>
      <c r="P126" s="7" t="s">
        <v>27</v>
      </c>
    </row>
    <row r="127" spans="1:16" s="7" customFormat="1" x14ac:dyDescent="0.25">
      <c r="A127" s="7" t="s">
        <v>221</v>
      </c>
      <c r="B127" s="8"/>
      <c r="C127" s="8" t="s">
        <v>20</v>
      </c>
      <c r="D127" s="9" t="s">
        <v>211</v>
      </c>
      <c r="E127" s="10" t="s">
        <v>58</v>
      </c>
      <c r="F127" s="10" t="s">
        <v>39</v>
      </c>
      <c r="G127" s="7">
        <v>128</v>
      </c>
      <c r="H127" s="11" t="s">
        <v>24</v>
      </c>
      <c r="I127" s="12">
        <v>30100</v>
      </c>
      <c r="J127" s="13">
        <v>120400</v>
      </c>
      <c r="K127" s="14">
        <f t="shared" si="4"/>
        <v>96320</v>
      </c>
      <c r="L127" s="14">
        <f t="shared" si="5"/>
        <v>102340</v>
      </c>
      <c r="M127" s="14">
        <f t="shared" si="6"/>
        <v>108360</v>
      </c>
      <c r="N127" s="14">
        <f t="shared" si="7"/>
        <v>114380</v>
      </c>
      <c r="O127" s="7" t="s">
        <v>40</v>
      </c>
      <c r="P127" s="7" t="s">
        <v>27</v>
      </c>
    </row>
    <row r="128" spans="1:16" s="7" customFormat="1" x14ac:dyDescent="0.25">
      <c r="A128" s="7" t="s">
        <v>222</v>
      </c>
      <c r="B128" s="8"/>
      <c r="C128" s="8" t="s">
        <v>20</v>
      </c>
      <c r="D128" s="9" t="s">
        <v>57</v>
      </c>
      <c r="E128" s="10" t="s">
        <v>58</v>
      </c>
      <c r="F128" s="10" t="s">
        <v>39</v>
      </c>
      <c r="G128" s="7">
        <v>128</v>
      </c>
      <c r="H128" s="11" t="s">
        <v>24</v>
      </c>
      <c r="I128" s="12">
        <v>30100</v>
      </c>
      <c r="J128" s="13">
        <v>120400</v>
      </c>
      <c r="K128" s="14">
        <f t="shared" si="4"/>
        <v>96320</v>
      </c>
      <c r="L128" s="14">
        <f t="shared" si="5"/>
        <v>102340</v>
      </c>
      <c r="M128" s="14">
        <f t="shared" si="6"/>
        <v>108360</v>
      </c>
      <c r="N128" s="14">
        <f t="shared" si="7"/>
        <v>114380</v>
      </c>
      <c r="O128" s="7" t="s">
        <v>40</v>
      </c>
      <c r="P128" s="7" t="s">
        <v>27</v>
      </c>
    </row>
    <row r="129" spans="1:16" s="7" customFormat="1" x14ac:dyDescent="0.25">
      <c r="A129" s="7" t="s">
        <v>223</v>
      </c>
      <c r="B129" s="8"/>
      <c r="C129" s="8" t="s">
        <v>20</v>
      </c>
      <c r="D129" s="9" t="s">
        <v>211</v>
      </c>
      <c r="E129" s="10" t="s">
        <v>58</v>
      </c>
      <c r="F129" s="10" t="s">
        <v>39</v>
      </c>
      <c r="G129" s="7">
        <v>128</v>
      </c>
      <c r="H129" s="11" t="s">
        <v>24</v>
      </c>
      <c r="I129" s="12">
        <v>30100</v>
      </c>
      <c r="J129" s="13">
        <v>120400</v>
      </c>
      <c r="K129" s="14">
        <f t="shared" si="4"/>
        <v>96320</v>
      </c>
      <c r="L129" s="14">
        <f t="shared" si="5"/>
        <v>102340</v>
      </c>
      <c r="M129" s="14">
        <f t="shared" si="6"/>
        <v>108360</v>
      </c>
      <c r="N129" s="14">
        <f t="shared" si="7"/>
        <v>114380</v>
      </c>
      <c r="O129" s="7" t="s">
        <v>228</v>
      </c>
      <c r="P129" s="7" t="s">
        <v>229</v>
      </c>
    </row>
    <row r="130" spans="1:16" s="7" customFormat="1" x14ac:dyDescent="0.25">
      <c r="A130" s="7" t="s">
        <v>224</v>
      </c>
      <c r="B130" s="8"/>
      <c r="C130" s="2" t="s">
        <v>20</v>
      </c>
      <c r="D130" s="9" t="s">
        <v>21</v>
      </c>
      <c r="E130" s="10" t="s">
        <v>22</v>
      </c>
      <c r="F130" s="10" t="s">
        <v>23</v>
      </c>
      <c r="G130" s="7">
        <v>36</v>
      </c>
      <c r="H130" s="12">
        <v>730</v>
      </c>
      <c r="I130" s="18"/>
      <c r="J130" s="12">
        <f>SUM(H130*G130)</f>
        <v>26280</v>
      </c>
      <c r="K130" s="14">
        <f t="shared" ref="K130:K160" si="8">SUM(J130*0.8)</f>
        <v>21024</v>
      </c>
      <c r="L130" s="14">
        <f t="shared" ref="L130:L160" si="9">SUM(J130*0.85)</f>
        <v>22338</v>
      </c>
      <c r="M130" s="14">
        <f t="shared" ref="M130:M160" si="10">SUM(J130*0.9)</f>
        <v>23652</v>
      </c>
      <c r="N130" s="14">
        <f t="shared" ref="N130:N160" si="11">SUM(J130*0.95)</f>
        <v>24966</v>
      </c>
      <c r="O130" s="7" t="s">
        <v>228</v>
      </c>
      <c r="P130" s="7" t="s">
        <v>229</v>
      </c>
    </row>
    <row r="131" spans="1:16" s="7" customFormat="1" x14ac:dyDescent="0.25">
      <c r="A131" s="7" t="s">
        <v>233</v>
      </c>
      <c r="B131" s="2" t="s">
        <v>61</v>
      </c>
      <c r="C131" s="2" t="s">
        <v>20</v>
      </c>
      <c r="D131" s="8">
        <v>43.999899999999997</v>
      </c>
      <c r="E131" s="10" t="s">
        <v>84</v>
      </c>
      <c r="F131" s="10" t="s">
        <v>63</v>
      </c>
      <c r="G131" s="7">
        <v>36</v>
      </c>
      <c r="H131" s="12">
        <v>730</v>
      </c>
      <c r="I131" s="18"/>
      <c r="J131" s="12">
        <f t="shared" ref="J131:J194" si="12">SUM(H131*G131)</f>
        <v>26280</v>
      </c>
      <c r="K131" s="14">
        <f t="shared" si="8"/>
        <v>21024</v>
      </c>
      <c r="L131" s="14">
        <f t="shared" si="9"/>
        <v>22338</v>
      </c>
      <c r="M131" s="14">
        <f t="shared" si="10"/>
        <v>23652</v>
      </c>
      <c r="N131" s="14">
        <f t="shared" si="11"/>
        <v>24966</v>
      </c>
      <c r="O131" s="7" t="s">
        <v>228</v>
      </c>
      <c r="P131" s="7" t="s">
        <v>229</v>
      </c>
    </row>
    <row r="132" spans="1:16" s="7" customFormat="1" x14ac:dyDescent="0.25">
      <c r="A132" s="7" t="s">
        <v>234</v>
      </c>
      <c r="B132" s="2" t="s">
        <v>61</v>
      </c>
      <c r="C132" s="2" t="s">
        <v>20</v>
      </c>
      <c r="D132" s="8">
        <v>52.021299999999997</v>
      </c>
      <c r="E132" s="10" t="s">
        <v>84</v>
      </c>
      <c r="F132" s="10" t="s">
        <v>63</v>
      </c>
      <c r="G132" s="7">
        <v>36</v>
      </c>
      <c r="H132" s="12">
        <v>730</v>
      </c>
      <c r="I132" s="18"/>
      <c r="J132" s="12">
        <f t="shared" si="12"/>
        <v>26280</v>
      </c>
      <c r="K132" s="14">
        <f t="shared" si="8"/>
        <v>21024</v>
      </c>
      <c r="L132" s="14">
        <f t="shared" si="9"/>
        <v>22338</v>
      </c>
      <c r="M132" s="14">
        <f t="shared" si="10"/>
        <v>23652</v>
      </c>
      <c r="N132" s="14">
        <f t="shared" si="11"/>
        <v>24966</v>
      </c>
      <c r="O132" s="7" t="s">
        <v>228</v>
      </c>
      <c r="P132" s="7" t="s">
        <v>229</v>
      </c>
    </row>
    <row r="133" spans="1:16" s="7" customFormat="1" x14ac:dyDescent="0.25">
      <c r="A133" s="7" t="s">
        <v>245</v>
      </c>
      <c r="B133" s="8"/>
      <c r="C133" s="2" t="s">
        <v>20</v>
      </c>
      <c r="D133" s="9" t="s">
        <v>151</v>
      </c>
      <c r="E133" s="10" t="s">
        <v>22</v>
      </c>
      <c r="F133" s="10" t="s">
        <v>23</v>
      </c>
      <c r="G133" s="7">
        <v>36</v>
      </c>
      <c r="H133" s="12">
        <v>730</v>
      </c>
      <c r="I133" s="18"/>
      <c r="J133" s="12">
        <f t="shared" si="12"/>
        <v>26280</v>
      </c>
      <c r="K133" s="14">
        <f t="shared" si="8"/>
        <v>21024</v>
      </c>
      <c r="L133" s="14">
        <f t="shared" si="9"/>
        <v>22338</v>
      </c>
      <c r="M133" s="14">
        <f t="shared" si="10"/>
        <v>23652</v>
      </c>
      <c r="N133" s="14">
        <f t="shared" si="11"/>
        <v>24966</v>
      </c>
      <c r="O133" s="7" t="s">
        <v>228</v>
      </c>
      <c r="P133" s="7" t="s">
        <v>229</v>
      </c>
    </row>
    <row r="134" spans="1:16" s="7" customFormat="1" x14ac:dyDescent="0.25">
      <c r="A134" s="7" t="s">
        <v>247</v>
      </c>
      <c r="B134" s="2" t="s">
        <v>61</v>
      </c>
      <c r="C134" s="2" t="s">
        <v>20</v>
      </c>
      <c r="D134" s="8">
        <v>52.100499999999997</v>
      </c>
      <c r="E134" s="10" t="s">
        <v>84</v>
      </c>
      <c r="F134" s="10" t="s">
        <v>63</v>
      </c>
      <c r="G134" s="7">
        <v>36</v>
      </c>
      <c r="H134" s="12">
        <v>730</v>
      </c>
      <c r="I134" s="18"/>
      <c r="J134" s="12">
        <f t="shared" si="12"/>
        <v>26280</v>
      </c>
      <c r="K134" s="14">
        <f t="shared" si="8"/>
        <v>21024</v>
      </c>
      <c r="L134" s="14">
        <f t="shared" si="9"/>
        <v>22338</v>
      </c>
      <c r="M134" s="14">
        <f t="shared" si="10"/>
        <v>23652</v>
      </c>
      <c r="N134" s="14">
        <f t="shared" si="11"/>
        <v>24966</v>
      </c>
      <c r="O134" s="7" t="s">
        <v>228</v>
      </c>
      <c r="P134" s="7" t="s">
        <v>229</v>
      </c>
    </row>
    <row r="135" spans="1:16" s="7" customFormat="1" x14ac:dyDescent="0.25">
      <c r="A135" s="7" t="s">
        <v>248</v>
      </c>
      <c r="B135" s="2" t="s">
        <v>61</v>
      </c>
      <c r="C135" s="2" t="s">
        <v>20</v>
      </c>
      <c r="D135" s="8">
        <v>52.109900000000003</v>
      </c>
      <c r="E135" s="10" t="s">
        <v>84</v>
      </c>
      <c r="F135" s="10" t="s">
        <v>63</v>
      </c>
      <c r="G135" s="7">
        <v>36</v>
      </c>
      <c r="H135" s="12">
        <v>730</v>
      </c>
      <c r="I135" s="18"/>
      <c r="J135" s="12">
        <f t="shared" si="12"/>
        <v>26280</v>
      </c>
      <c r="K135" s="14">
        <f t="shared" si="8"/>
        <v>21024</v>
      </c>
      <c r="L135" s="14">
        <f t="shared" si="9"/>
        <v>22338</v>
      </c>
      <c r="M135" s="14">
        <f t="shared" si="10"/>
        <v>23652</v>
      </c>
      <c r="N135" s="14">
        <f t="shared" si="11"/>
        <v>24966</v>
      </c>
      <c r="O135" s="7" t="s">
        <v>228</v>
      </c>
      <c r="P135" s="7" t="s">
        <v>229</v>
      </c>
    </row>
    <row r="136" spans="1:16" s="7" customFormat="1" x14ac:dyDescent="0.25">
      <c r="A136" s="7" t="s">
        <v>249</v>
      </c>
      <c r="B136" s="2" t="s">
        <v>61</v>
      </c>
      <c r="C136" s="2" t="s">
        <v>30</v>
      </c>
      <c r="D136" s="8">
        <v>11.1005</v>
      </c>
      <c r="E136" s="10" t="s">
        <v>84</v>
      </c>
      <c r="F136" s="10" t="s">
        <v>63</v>
      </c>
      <c r="G136" s="7">
        <v>36</v>
      </c>
      <c r="H136" s="12">
        <v>730</v>
      </c>
      <c r="I136" s="18"/>
      <c r="J136" s="12">
        <f t="shared" si="12"/>
        <v>26280</v>
      </c>
      <c r="K136" s="14">
        <f t="shared" si="8"/>
        <v>21024</v>
      </c>
      <c r="L136" s="14">
        <f t="shared" si="9"/>
        <v>22338</v>
      </c>
      <c r="M136" s="14">
        <f t="shared" si="10"/>
        <v>23652</v>
      </c>
      <c r="N136" s="14">
        <f t="shared" si="11"/>
        <v>24966</v>
      </c>
      <c r="O136" s="7" t="s">
        <v>228</v>
      </c>
      <c r="P136" s="7" t="s">
        <v>229</v>
      </c>
    </row>
    <row r="137" spans="1:16" s="7" customFormat="1" x14ac:dyDescent="0.25">
      <c r="A137" s="7" t="s">
        <v>250</v>
      </c>
      <c r="B137" s="2" t="s">
        <v>61</v>
      </c>
      <c r="C137" s="2" t="s">
        <v>20</v>
      </c>
      <c r="D137" s="8">
        <v>52.110100000000003</v>
      </c>
      <c r="E137" s="10" t="s">
        <v>62</v>
      </c>
      <c r="F137" s="10" t="s">
        <v>63</v>
      </c>
      <c r="G137" s="7">
        <v>39</v>
      </c>
      <c r="H137" s="12">
        <v>730</v>
      </c>
      <c r="I137" s="18"/>
      <c r="J137" s="12">
        <f t="shared" si="12"/>
        <v>28470</v>
      </c>
      <c r="K137" s="14">
        <f t="shared" si="8"/>
        <v>22776</v>
      </c>
      <c r="L137" s="14">
        <f t="shared" si="9"/>
        <v>24199.5</v>
      </c>
      <c r="M137" s="14">
        <f t="shared" si="10"/>
        <v>25623</v>
      </c>
      <c r="N137" s="14">
        <f t="shared" si="11"/>
        <v>27046.5</v>
      </c>
      <c r="O137" s="7" t="s">
        <v>228</v>
      </c>
      <c r="P137" s="7" t="s">
        <v>229</v>
      </c>
    </row>
    <row r="138" spans="1:16" s="7" customFormat="1" x14ac:dyDescent="0.25">
      <c r="A138" s="7" t="s">
        <v>251</v>
      </c>
      <c r="B138" s="2"/>
      <c r="C138" s="2" t="s">
        <v>20</v>
      </c>
      <c r="D138" s="8">
        <v>45.0901</v>
      </c>
      <c r="E138" s="10" t="s">
        <v>100</v>
      </c>
      <c r="F138" s="10" t="s">
        <v>36</v>
      </c>
      <c r="G138" s="7">
        <v>36</v>
      </c>
      <c r="H138" s="12">
        <v>730</v>
      </c>
      <c r="I138" s="18"/>
      <c r="J138" s="12">
        <f t="shared" si="12"/>
        <v>26280</v>
      </c>
      <c r="K138" s="14">
        <f t="shared" si="8"/>
        <v>21024</v>
      </c>
      <c r="L138" s="14">
        <f t="shared" si="9"/>
        <v>22338</v>
      </c>
      <c r="M138" s="14">
        <f t="shared" si="10"/>
        <v>23652</v>
      </c>
      <c r="N138" s="14">
        <f t="shared" si="11"/>
        <v>24966</v>
      </c>
      <c r="O138" s="7" t="s">
        <v>28</v>
      </c>
      <c r="P138" s="7" t="s">
        <v>232</v>
      </c>
    </row>
    <row r="139" spans="1:16" s="7" customFormat="1" x14ac:dyDescent="0.25">
      <c r="A139" s="7" t="s">
        <v>252</v>
      </c>
      <c r="B139" s="8"/>
      <c r="C139" s="2" t="s">
        <v>20</v>
      </c>
      <c r="D139" s="9" t="s">
        <v>107</v>
      </c>
      <c r="E139" s="10" t="s">
        <v>100</v>
      </c>
      <c r="F139" s="10" t="s">
        <v>36</v>
      </c>
      <c r="G139" s="7">
        <v>36</v>
      </c>
      <c r="H139" s="12">
        <v>730</v>
      </c>
      <c r="I139" s="18"/>
      <c r="J139" s="12">
        <f t="shared" si="12"/>
        <v>26280</v>
      </c>
      <c r="K139" s="14">
        <f t="shared" si="8"/>
        <v>21024</v>
      </c>
      <c r="L139" s="14">
        <f t="shared" si="9"/>
        <v>22338</v>
      </c>
      <c r="M139" s="14">
        <f t="shared" si="10"/>
        <v>23652</v>
      </c>
      <c r="N139" s="14">
        <f t="shared" si="11"/>
        <v>24966</v>
      </c>
      <c r="O139" s="7" t="s">
        <v>228</v>
      </c>
      <c r="P139" s="7" t="s">
        <v>229</v>
      </c>
    </row>
    <row r="140" spans="1:16" s="7" customFormat="1" x14ac:dyDescent="0.25">
      <c r="A140" s="7" t="s">
        <v>253</v>
      </c>
      <c r="B140" s="2" t="s">
        <v>254</v>
      </c>
      <c r="C140" s="2" t="s">
        <v>20</v>
      </c>
      <c r="D140" s="9" t="s">
        <v>255</v>
      </c>
      <c r="E140" s="10" t="s">
        <v>256</v>
      </c>
      <c r="F140" s="10" t="s">
        <v>36</v>
      </c>
      <c r="G140" s="7">
        <v>39</v>
      </c>
      <c r="H140" s="12">
        <v>730</v>
      </c>
      <c r="I140" s="18"/>
      <c r="J140" s="12">
        <f t="shared" si="12"/>
        <v>28470</v>
      </c>
      <c r="K140" s="14">
        <f t="shared" si="8"/>
        <v>22776</v>
      </c>
      <c r="L140" s="14">
        <f t="shared" si="9"/>
        <v>24199.5</v>
      </c>
      <c r="M140" s="14">
        <f t="shared" si="10"/>
        <v>25623</v>
      </c>
      <c r="N140" s="14">
        <f t="shared" si="11"/>
        <v>27046.5</v>
      </c>
      <c r="O140" s="7" t="s">
        <v>228</v>
      </c>
      <c r="P140" s="7" t="s">
        <v>229</v>
      </c>
    </row>
    <row r="141" spans="1:16" s="7" customFormat="1" x14ac:dyDescent="0.25">
      <c r="A141" s="7" t="s">
        <v>257</v>
      </c>
      <c r="B141" s="2" t="s">
        <v>61</v>
      </c>
      <c r="C141" s="2" t="s">
        <v>20</v>
      </c>
      <c r="D141" s="8">
        <v>52.020099999999999</v>
      </c>
      <c r="E141" s="10" t="s">
        <v>84</v>
      </c>
      <c r="F141" s="10" t="s">
        <v>63</v>
      </c>
      <c r="G141" s="7">
        <v>36</v>
      </c>
      <c r="H141" s="12">
        <v>730</v>
      </c>
      <c r="I141" s="18"/>
      <c r="J141" s="12">
        <f t="shared" si="12"/>
        <v>26280</v>
      </c>
      <c r="K141" s="14">
        <f t="shared" si="8"/>
        <v>21024</v>
      </c>
      <c r="L141" s="14">
        <f t="shared" si="9"/>
        <v>22338</v>
      </c>
      <c r="M141" s="14">
        <f t="shared" si="10"/>
        <v>23652</v>
      </c>
      <c r="N141" s="14">
        <f t="shared" si="11"/>
        <v>24966</v>
      </c>
      <c r="O141" s="7" t="s">
        <v>228</v>
      </c>
      <c r="P141" s="7" t="s">
        <v>229</v>
      </c>
    </row>
    <row r="142" spans="1:16" s="7" customFormat="1" x14ac:dyDescent="0.25">
      <c r="A142" s="7" t="s">
        <v>258</v>
      </c>
      <c r="B142" s="2" t="s">
        <v>61</v>
      </c>
      <c r="C142" s="2" t="s">
        <v>20</v>
      </c>
      <c r="D142" s="8">
        <v>52.140099999999997</v>
      </c>
      <c r="E142" s="10" t="s">
        <v>84</v>
      </c>
      <c r="F142" s="10" t="s">
        <v>63</v>
      </c>
      <c r="G142" s="7">
        <v>36</v>
      </c>
      <c r="H142" s="12">
        <v>730</v>
      </c>
      <c r="I142" s="18"/>
      <c r="J142" s="12">
        <f t="shared" si="12"/>
        <v>26280</v>
      </c>
      <c r="K142" s="14">
        <f t="shared" si="8"/>
        <v>21024</v>
      </c>
      <c r="L142" s="14">
        <f t="shared" si="9"/>
        <v>22338</v>
      </c>
      <c r="M142" s="14">
        <f t="shared" si="10"/>
        <v>23652</v>
      </c>
      <c r="N142" s="14">
        <f t="shared" si="11"/>
        <v>24966</v>
      </c>
      <c r="O142" s="7" t="s">
        <v>228</v>
      </c>
      <c r="P142" s="7" t="s">
        <v>229</v>
      </c>
    </row>
    <row r="143" spans="1:16" s="7" customFormat="1" x14ac:dyDescent="0.25">
      <c r="A143" s="7" t="s">
        <v>259</v>
      </c>
      <c r="B143" s="8"/>
      <c r="C143" s="2" t="s">
        <v>20</v>
      </c>
      <c r="D143" s="9" t="s">
        <v>122</v>
      </c>
      <c r="E143" s="10" t="s">
        <v>22</v>
      </c>
      <c r="F143" s="10" t="s">
        <v>23</v>
      </c>
      <c r="G143" s="7">
        <v>36</v>
      </c>
      <c r="H143" s="12">
        <v>730</v>
      </c>
      <c r="I143" s="18"/>
      <c r="J143" s="12">
        <f t="shared" si="12"/>
        <v>26280</v>
      </c>
      <c r="K143" s="14">
        <f t="shared" si="8"/>
        <v>21024</v>
      </c>
      <c r="L143" s="14">
        <f t="shared" si="9"/>
        <v>22338</v>
      </c>
      <c r="M143" s="14">
        <f t="shared" si="10"/>
        <v>23652</v>
      </c>
      <c r="N143" s="14">
        <f t="shared" si="11"/>
        <v>24966</v>
      </c>
      <c r="O143" s="7" t="s">
        <v>228</v>
      </c>
      <c r="P143" s="7" t="s">
        <v>229</v>
      </c>
    </row>
    <row r="144" spans="1:16" s="7" customFormat="1" x14ac:dyDescent="0.25">
      <c r="A144" s="7" t="s">
        <v>260</v>
      </c>
      <c r="B144" s="8"/>
      <c r="C144" s="2" t="s">
        <v>20</v>
      </c>
      <c r="D144" s="9" t="s">
        <v>147</v>
      </c>
      <c r="E144" s="10" t="s">
        <v>22</v>
      </c>
      <c r="F144" s="10" t="s">
        <v>23</v>
      </c>
      <c r="G144" s="7">
        <v>36</v>
      </c>
      <c r="H144" s="12">
        <v>730</v>
      </c>
      <c r="I144" s="18"/>
      <c r="J144" s="12">
        <f t="shared" si="12"/>
        <v>26280</v>
      </c>
      <c r="K144" s="14">
        <f t="shared" si="8"/>
        <v>21024</v>
      </c>
      <c r="L144" s="14">
        <f t="shared" si="9"/>
        <v>22338</v>
      </c>
      <c r="M144" s="14">
        <f t="shared" si="10"/>
        <v>23652</v>
      </c>
      <c r="N144" s="14">
        <f t="shared" si="11"/>
        <v>24966</v>
      </c>
      <c r="O144" s="7" t="s">
        <v>228</v>
      </c>
      <c r="P144" s="7" t="s">
        <v>27</v>
      </c>
    </row>
    <row r="145" spans="1:16" s="7" customFormat="1" x14ac:dyDescent="0.25">
      <c r="A145" s="7" t="s">
        <v>261</v>
      </c>
      <c r="B145" s="8" t="s">
        <v>171</v>
      </c>
      <c r="C145" s="2" t="s">
        <v>20</v>
      </c>
      <c r="D145" s="9">
        <v>50.0901</v>
      </c>
      <c r="E145" s="10" t="s">
        <v>124</v>
      </c>
      <c r="F145" s="10" t="s">
        <v>39</v>
      </c>
      <c r="G145" s="7">
        <v>36</v>
      </c>
      <c r="H145" s="12">
        <v>730</v>
      </c>
      <c r="I145" s="18"/>
      <c r="J145" s="12">
        <f t="shared" si="12"/>
        <v>26280</v>
      </c>
      <c r="K145" s="14">
        <f t="shared" si="8"/>
        <v>21024</v>
      </c>
      <c r="L145" s="14">
        <f t="shared" si="9"/>
        <v>22338</v>
      </c>
      <c r="M145" s="14">
        <f t="shared" si="10"/>
        <v>23652</v>
      </c>
      <c r="N145" s="14">
        <f t="shared" si="11"/>
        <v>24966</v>
      </c>
      <c r="O145" s="7" t="s">
        <v>228</v>
      </c>
      <c r="P145" s="7" t="s">
        <v>229</v>
      </c>
    </row>
    <row r="146" spans="1:16" s="7" customFormat="1" x14ac:dyDescent="0.25">
      <c r="A146" s="7" t="s">
        <v>262</v>
      </c>
      <c r="B146" s="8"/>
      <c r="C146" s="2" t="s">
        <v>20</v>
      </c>
      <c r="D146" s="9" t="s">
        <v>102</v>
      </c>
      <c r="E146" s="10" t="s">
        <v>263</v>
      </c>
      <c r="F146" s="10" t="s">
        <v>23</v>
      </c>
      <c r="G146" s="7">
        <v>36</v>
      </c>
      <c r="H146" s="12">
        <v>730</v>
      </c>
      <c r="I146" s="18"/>
      <c r="J146" s="12">
        <f t="shared" si="12"/>
        <v>26280</v>
      </c>
      <c r="K146" s="14">
        <f t="shared" si="8"/>
        <v>21024</v>
      </c>
      <c r="L146" s="14">
        <f t="shared" si="9"/>
        <v>22338</v>
      </c>
      <c r="M146" s="14">
        <f t="shared" si="10"/>
        <v>23652</v>
      </c>
      <c r="N146" s="14">
        <f t="shared" si="11"/>
        <v>24966</v>
      </c>
      <c r="O146" s="7" t="s">
        <v>228</v>
      </c>
      <c r="P146" s="7" t="s">
        <v>229</v>
      </c>
    </row>
    <row r="147" spans="1:16" s="7" customFormat="1" x14ac:dyDescent="0.25">
      <c r="A147" s="7" t="s">
        <v>264</v>
      </c>
      <c r="B147" s="2" t="s">
        <v>61</v>
      </c>
      <c r="C147" s="2" t="s">
        <v>20</v>
      </c>
      <c r="D147" s="8">
        <v>52.020600000000002</v>
      </c>
      <c r="E147" s="10" t="s">
        <v>84</v>
      </c>
      <c r="F147" s="10" t="s">
        <v>63</v>
      </c>
      <c r="G147" s="7">
        <v>36</v>
      </c>
      <c r="H147" s="12">
        <v>730</v>
      </c>
      <c r="I147" s="18"/>
      <c r="J147" s="12">
        <f t="shared" si="12"/>
        <v>26280</v>
      </c>
      <c r="K147" s="14">
        <f t="shared" si="8"/>
        <v>21024</v>
      </c>
      <c r="L147" s="14">
        <f t="shared" si="9"/>
        <v>22338</v>
      </c>
      <c r="M147" s="14">
        <f t="shared" si="10"/>
        <v>23652</v>
      </c>
      <c r="N147" s="14">
        <f t="shared" si="11"/>
        <v>24966</v>
      </c>
      <c r="O147" s="7" t="s">
        <v>228</v>
      </c>
      <c r="P147" s="7" t="s">
        <v>229</v>
      </c>
    </row>
    <row r="148" spans="1:16" s="7" customFormat="1" x14ac:dyDescent="0.25">
      <c r="A148" s="7" t="s">
        <v>265</v>
      </c>
      <c r="B148" s="2" t="s">
        <v>61</v>
      </c>
      <c r="C148" s="2" t="s">
        <v>20</v>
      </c>
      <c r="D148" s="8">
        <v>52.020200000000003</v>
      </c>
      <c r="E148" s="10" t="s">
        <v>84</v>
      </c>
      <c r="F148" s="10" t="s">
        <v>63</v>
      </c>
      <c r="G148" s="7">
        <v>36</v>
      </c>
      <c r="H148" s="12">
        <v>730</v>
      </c>
      <c r="I148" s="18"/>
      <c r="J148" s="12">
        <f t="shared" si="12"/>
        <v>26280</v>
      </c>
      <c r="K148" s="14">
        <f t="shared" si="8"/>
        <v>21024</v>
      </c>
      <c r="L148" s="14">
        <f t="shared" si="9"/>
        <v>22338</v>
      </c>
      <c r="M148" s="14">
        <f t="shared" si="10"/>
        <v>23652</v>
      </c>
      <c r="N148" s="14">
        <f t="shared" si="11"/>
        <v>24966</v>
      </c>
      <c r="O148" s="7" t="s">
        <v>228</v>
      </c>
      <c r="P148" s="7" t="s">
        <v>229</v>
      </c>
    </row>
    <row r="149" spans="1:16" s="7" customFormat="1" x14ac:dyDescent="0.25">
      <c r="A149" s="7" t="s">
        <v>266</v>
      </c>
      <c r="B149" s="8"/>
      <c r="C149" s="2" t="s">
        <v>20</v>
      </c>
      <c r="D149" s="9" t="s">
        <v>140</v>
      </c>
      <c r="E149" s="10" t="s">
        <v>22</v>
      </c>
      <c r="F149" s="10" t="s">
        <v>23</v>
      </c>
      <c r="G149" s="7">
        <v>36</v>
      </c>
      <c r="H149" s="12">
        <v>730</v>
      </c>
      <c r="I149" s="18"/>
      <c r="J149" s="12">
        <f t="shared" si="12"/>
        <v>26280</v>
      </c>
      <c r="K149" s="14">
        <f t="shared" si="8"/>
        <v>21024</v>
      </c>
      <c r="L149" s="14">
        <f t="shared" si="9"/>
        <v>22338</v>
      </c>
      <c r="M149" s="14">
        <f t="shared" si="10"/>
        <v>23652</v>
      </c>
      <c r="N149" s="14">
        <f t="shared" si="11"/>
        <v>24966</v>
      </c>
      <c r="O149" s="7" t="s">
        <v>28</v>
      </c>
      <c r="P149" s="7" t="s">
        <v>232</v>
      </c>
    </row>
    <row r="150" spans="1:16" s="7" customFormat="1" x14ac:dyDescent="0.25">
      <c r="A150" s="7" t="s">
        <v>268</v>
      </c>
      <c r="B150" s="2" t="s">
        <v>78</v>
      </c>
      <c r="C150" s="2" t="s">
        <v>20</v>
      </c>
      <c r="D150" s="17">
        <v>13.1401</v>
      </c>
      <c r="E150" s="10" t="s">
        <v>236</v>
      </c>
      <c r="F150" s="10" t="s">
        <v>67</v>
      </c>
      <c r="G150" s="7">
        <v>33</v>
      </c>
      <c r="H150" s="12">
        <v>730</v>
      </c>
      <c r="I150" s="18"/>
      <c r="J150" s="12">
        <f t="shared" si="12"/>
        <v>24090</v>
      </c>
      <c r="K150" s="14">
        <f t="shared" si="8"/>
        <v>19272</v>
      </c>
      <c r="L150" s="14">
        <f t="shared" si="9"/>
        <v>20476.5</v>
      </c>
      <c r="M150" s="14">
        <f t="shared" si="10"/>
        <v>21681</v>
      </c>
      <c r="N150" s="14">
        <f t="shared" si="11"/>
        <v>22885.5</v>
      </c>
      <c r="O150" s="7" t="s">
        <v>228</v>
      </c>
      <c r="P150" s="7" t="s">
        <v>229</v>
      </c>
    </row>
    <row r="151" spans="1:16" s="7" customFormat="1" x14ac:dyDescent="0.25">
      <c r="A151" s="7" t="s">
        <v>269</v>
      </c>
      <c r="B151" s="2" t="s">
        <v>61</v>
      </c>
      <c r="C151" s="2" t="s">
        <v>20</v>
      </c>
      <c r="D151" s="8">
        <v>52.020099999999999</v>
      </c>
      <c r="E151" s="10" t="s">
        <v>62</v>
      </c>
      <c r="F151" s="10" t="s">
        <v>63</v>
      </c>
      <c r="G151" s="7">
        <v>36</v>
      </c>
      <c r="H151" s="12">
        <v>730</v>
      </c>
      <c r="I151" s="18"/>
      <c r="J151" s="12">
        <f t="shared" si="12"/>
        <v>26280</v>
      </c>
      <c r="K151" s="14">
        <f t="shared" si="8"/>
        <v>21024</v>
      </c>
      <c r="L151" s="14">
        <f t="shared" si="9"/>
        <v>22338</v>
      </c>
      <c r="M151" s="14">
        <f t="shared" si="10"/>
        <v>23652</v>
      </c>
      <c r="N151" s="14">
        <f t="shared" si="11"/>
        <v>24966</v>
      </c>
      <c r="O151" s="7" t="s">
        <v>228</v>
      </c>
      <c r="P151" s="7" t="s">
        <v>229</v>
      </c>
    </row>
    <row r="152" spans="1:16" s="7" customFormat="1" x14ac:dyDescent="0.25">
      <c r="A152" s="7" t="s">
        <v>270</v>
      </c>
      <c r="B152" s="2" t="s">
        <v>61</v>
      </c>
      <c r="C152" s="2" t="s">
        <v>20</v>
      </c>
      <c r="D152" s="8">
        <v>52.020099999999999</v>
      </c>
      <c r="E152" s="10" t="s">
        <v>62</v>
      </c>
      <c r="F152" s="10" t="s">
        <v>63</v>
      </c>
      <c r="G152" s="7">
        <v>54</v>
      </c>
      <c r="H152" s="12">
        <v>730</v>
      </c>
      <c r="I152" s="18"/>
      <c r="J152" s="12">
        <f t="shared" si="12"/>
        <v>39420</v>
      </c>
      <c r="K152" s="14">
        <f t="shared" si="8"/>
        <v>31536</v>
      </c>
      <c r="L152" s="14">
        <f t="shared" si="9"/>
        <v>33507</v>
      </c>
      <c r="M152" s="14">
        <f t="shared" si="10"/>
        <v>35478</v>
      </c>
      <c r="N152" s="14">
        <f t="shared" si="11"/>
        <v>37449</v>
      </c>
      <c r="O152" s="7" t="s">
        <v>228</v>
      </c>
      <c r="P152" s="7" t="s">
        <v>229</v>
      </c>
    </row>
    <row r="153" spans="1:16" s="7" customFormat="1" x14ac:dyDescent="0.25">
      <c r="A153" s="7" t="s">
        <v>311</v>
      </c>
      <c r="B153" s="2" t="s">
        <v>61</v>
      </c>
      <c r="C153" s="2" t="s">
        <v>20</v>
      </c>
      <c r="D153" s="8">
        <v>50.020099999999999</v>
      </c>
      <c r="E153" s="10" t="s">
        <v>62</v>
      </c>
      <c r="F153" s="10" t="s">
        <v>63</v>
      </c>
      <c r="G153" s="7">
        <v>54</v>
      </c>
      <c r="H153" s="12">
        <v>730</v>
      </c>
      <c r="I153" s="18"/>
      <c r="J153" s="12">
        <f t="shared" si="12"/>
        <v>39420</v>
      </c>
      <c r="K153" s="14">
        <f t="shared" si="8"/>
        <v>31536</v>
      </c>
      <c r="L153" s="14">
        <f t="shared" si="9"/>
        <v>33507</v>
      </c>
      <c r="M153" s="14">
        <f t="shared" si="10"/>
        <v>35478</v>
      </c>
      <c r="N153" s="14">
        <f t="shared" si="11"/>
        <v>37449</v>
      </c>
      <c r="O153" s="7" t="s">
        <v>228</v>
      </c>
      <c r="P153" s="7" t="s">
        <v>229</v>
      </c>
    </row>
    <row r="154" spans="1:16" s="7" customFormat="1" x14ac:dyDescent="0.25">
      <c r="A154" s="7" t="s">
        <v>271</v>
      </c>
      <c r="B154" s="2" t="s">
        <v>61</v>
      </c>
      <c r="C154" s="2" t="s">
        <v>20</v>
      </c>
      <c r="D154" s="8">
        <v>52.020099999999999</v>
      </c>
      <c r="E154" s="10" t="s">
        <v>62</v>
      </c>
      <c r="F154" s="10" t="s">
        <v>63</v>
      </c>
      <c r="G154" s="7">
        <v>54</v>
      </c>
      <c r="H154" s="12">
        <v>730</v>
      </c>
      <c r="I154" s="18"/>
      <c r="J154" s="12">
        <f t="shared" si="12"/>
        <v>39420</v>
      </c>
      <c r="K154" s="14">
        <f t="shared" si="8"/>
        <v>31536</v>
      </c>
      <c r="L154" s="14">
        <f t="shared" si="9"/>
        <v>33507</v>
      </c>
      <c r="M154" s="14">
        <f t="shared" si="10"/>
        <v>35478</v>
      </c>
      <c r="N154" s="14">
        <f t="shared" si="11"/>
        <v>37449</v>
      </c>
      <c r="O154" s="7" t="s">
        <v>228</v>
      </c>
      <c r="P154" s="7" t="s">
        <v>229</v>
      </c>
    </row>
    <row r="155" spans="1:16" s="7" customFormat="1" x14ac:dyDescent="0.25">
      <c r="A155" s="7" t="s">
        <v>272</v>
      </c>
      <c r="B155" s="2" t="s">
        <v>61</v>
      </c>
      <c r="C155" s="2" t="s">
        <v>20</v>
      </c>
      <c r="D155" s="8">
        <v>52.020099999999999</v>
      </c>
      <c r="E155" s="10" t="s">
        <v>62</v>
      </c>
      <c r="F155" s="10" t="s">
        <v>63</v>
      </c>
      <c r="G155" s="7">
        <v>51</v>
      </c>
      <c r="H155" s="12">
        <v>730</v>
      </c>
      <c r="I155" s="18"/>
      <c r="J155" s="12">
        <f t="shared" si="12"/>
        <v>37230</v>
      </c>
      <c r="K155" s="14">
        <f t="shared" si="8"/>
        <v>29784</v>
      </c>
      <c r="L155" s="14">
        <f t="shared" si="9"/>
        <v>31645.5</v>
      </c>
      <c r="M155" s="14">
        <f t="shared" si="10"/>
        <v>33507</v>
      </c>
      <c r="N155" s="14">
        <f t="shared" si="11"/>
        <v>35368.5</v>
      </c>
      <c r="O155" s="7" t="s">
        <v>228</v>
      </c>
      <c r="P155" s="7" t="s">
        <v>229</v>
      </c>
    </row>
    <row r="156" spans="1:16" s="7" customFormat="1" x14ac:dyDescent="0.25">
      <c r="A156" s="7" t="s">
        <v>273</v>
      </c>
      <c r="B156" s="2" t="s">
        <v>61</v>
      </c>
      <c r="C156" s="2" t="s">
        <v>20</v>
      </c>
      <c r="D156" s="8">
        <v>52.020099999999999</v>
      </c>
      <c r="E156" s="10" t="s">
        <v>62</v>
      </c>
      <c r="F156" s="10" t="s">
        <v>63</v>
      </c>
      <c r="G156" s="7">
        <v>51</v>
      </c>
      <c r="H156" s="12">
        <v>730</v>
      </c>
      <c r="I156" s="18"/>
      <c r="J156" s="12">
        <f t="shared" si="12"/>
        <v>37230</v>
      </c>
      <c r="K156" s="14">
        <f t="shared" si="8"/>
        <v>29784</v>
      </c>
      <c r="L156" s="14">
        <f t="shared" si="9"/>
        <v>31645.5</v>
      </c>
      <c r="M156" s="14">
        <f t="shared" si="10"/>
        <v>33507</v>
      </c>
      <c r="N156" s="14">
        <f t="shared" si="11"/>
        <v>35368.5</v>
      </c>
      <c r="O156" s="7" t="s">
        <v>228</v>
      </c>
      <c r="P156" s="7" t="s">
        <v>229</v>
      </c>
    </row>
    <row r="157" spans="1:16" s="7" customFormat="1" x14ac:dyDescent="0.25">
      <c r="A157" s="7" t="s">
        <v>274</v>
      </c>
      <c r="B157" s="2" t="s">
        <v>61</v>
      </c>
      <c r="C157" s="2" t="s">
        <v>20</v>
      </c>
      <c r="D157" s="8">
        <v>52.020099999999999</v>
      </c>
      <c r="E157" s="10" t="s">
        <v>62</v>
      </c>
      <c r="F157" s="10" t="s">
        <v>63</v>
      </c>
      <c r="G157" s="7">
        <v>51</v>
      </c>
      <c r="H157" s="12">
        <v>730</v>
      </c>
      <c r="I157" s="18"/>
      <c r="J157" s="12">
        <f t="shared" si="12"/>
        <v>37230</v>
      </c>
      <c r="K157" s="14">
        <f t="shared" si="8"/>
        <v>29784</v>
      </c>
      <c r="L157" s="14">
        <f t="shared" si="9"/>
        <v>31645.5</v>
      </c>
      <c r="M157" s="14">
        <f t="shared" si="10"/>
        <v>33507</v>
      </c>
      <c r="N157" s="14">
        <f t="shared" si="11"/>
        <v>35368.5</v>
      </c>
      <c r="O157" s="7" t="s">
        <v>228</v>
      </c>
      <c r="P157" s="7" t="s">
        <v>229</v>
      </c>
    </row>
    <row r="158" spans="1:16" s="7" customFormat="1" x14ac:dyDescent="0.25">
      <c r="A158" s="7" t="s">
        <v>275</v>
      </c>
      <c r="B158" s="2" t="s">
        <v>61</v>
      </c>
      <c r="C158" s="2" t="s">
        <v>20</v>
      </c>
      <c r="D158" s="8">
        <v>52.020099999999999</v>
      </c>
      <c r="E158" s="10" t="s">
        <v>62</v>
      </c>
      <c r="F158" s="10" t="s">
        <v>63</v>
      </c>
      <c r="G158" s="7">
        <v>65</v>
      </c>
      <c r="H158" s="12">
        <v>730</v>
      </c>
      <c r="I158" s="18"/>
      <c r="J158" s="12">
        <f t="shared" si="12"/>
        <v>47450</v>
      </c>
      <c r="K158" s="14">
        <f t="shared" si="8"/>
        <v>37960</v>
      </c>
      <c r="L158" s="14">
        <f t="shared" si="9"/>
        <v>40332.5</v>
      </c>
      <c r="M158" s="14">
        <f t="shared" si="10"/>
        <v>42705</v>
      </c>
      <c r="N158" s="14">
        <f t="shared" si="11"/>
        <v>45077.5</v>
      </c>
      <c r="O158" s="7" t="s">
        <v>228</v>
      </c>
      <c r="P158" s="7" t="s">
        <v>229</v>
      </c>
    </row>
    <row r="159" spans="1:16" s="7" customFormat="1" x14ac:dyDescent="0.25">
      <c r="A159" s="7" t="s">
        <v>276</v>
      </c>
      <c r="B159" s="2" t="s">
        <v>61</v>
      </c>
      <c r="C159" s="2" t="s">
        <v>20</v>
      </c>
      <c r="D159" s="8">
        <v>52.020099999999999</v>
      </c>
      <c r="E159" s="10" t="s">
        <v>62</v>
      </c>
      <c r="F159" s="10" t="s">
        <v>63</v>
      </c>
      <c r="G159" s="7">
        <v>57</v>
      </c>
      <c r="H159" s="12">
        <v>730</v>
      </c>
      <c r="I159" s="18"/>
      <c r="J159" s="12">
        <f t="shared" si="12"/>
        <v>41610</v>
      </c>
      <c r="K159" s="14">
        <f t="shared" si="8"/>
        <v>33288</v>
      </c>
      <c r="L159" s="14">
        <f t="shared" si="9"/>
        <v>35368.5</v>
      </c>
      <c r="M159" s="14">
        <f t="shared" si="10"/>
        <v>37449</v>
      </c>
      <c r="N159" s="14">
        <f t="shared" si="11"/>
        <v>39529.5</v>
      </c>
      <c r="O159" s="7" t="s">
        <v>228</v>
      </c>
      <c r="P159" s="7" t="s">
        <v>229</v>
      </c>
    </row>
    <row r="160" spans="1:16" s="7" customFormat="1" x14ac:dyDescent="0.25">
      <c r="A160" s="7" t="s">
        <v>277</v>
      </c>
      <c r="B160" s="2" t="s">
        <v>61</v>
      </c>
      <c r="C160" s="2" t="s">
        <v>20</v>
      </c>
      <c r="D160" s="8">
        <v>52.020099999999999</v>
      </c>
      <c r="E160" s="10" t="s">
        <v>62</v>
      </c>
      <c r="F160" s="10" t="s">
        <v>63</v>
      </c>
      <c r="G160" s="7">
        <v>48</v>
      </c>
      <c r="H160" s="12">
        <v>730</v>
      </c>
      <c r="I160" s="18"/>
      <c r="J160" s="12">
        <f t="shared" si="12"/>
        <v>35040</v>
      </c>
      <c r="K160" s="14">
        <f t="shared" si="8"/>
        <v>28032</v>
      </c>
      <c r="L160" s="14">
        <f t="shared" si="9"/>
        <v>29784</v>
      </c>
      <c r="M160" s="14">
        <f t="shared" si="10"/>
        <v>31536</v>
      </c>
      <c r="N160" s="14">
        <f t="shared" si="11"/>
        <v>33288</v>
      </c>
      <c r="O160" s="7" t="s">
        <v>228</v>
      </c>
      <c r="P160" s="7" t="s">
        <v>229</v>
      </c>
    </row>
    <row r="161" spans="1:17" s="7" customFormat="1" x14ac:dyDescent="0.25">
      <c r="A161" s="7" t="s">
        <v>278</v>
      </c>
      <c r="B161" s="2" t="s">
        <v>61</v>
      </c>
      <c r="C161" s="2" t="s">
        <v>20</v>
      </c>
      <c r="D161" s="8">
        <v>52.020099999999999</v>
      </c>
      <c r="E161" s="10" t="s">
        <v>62</v>
      </c>
      <c r="F161" s="10" t="s">
        <v>63</v>
      </c>
      <c r="G161" s="7">
        <v>54</v>
      </c>
      <c r="H161" s="12">
        <v>730</v>
      </c>
      <c r="I161" s="18"/>
      <c r="J161" s="12">
        <f t="shared" si="12"/>
        <v>39420</v>
      </c>
      <c r="K161" s="14">
        <f t="shared" ref="K161:K217" si="13">SUM(J161*0.8)</f>
        <v>31536</v>
      </c>
      <c r="L161" s="14">
        <f t="shared" ref="L161:L217" si="14">SUM(J161*0.85)</f>
        <v>33507</v>
      </c>
      <c r="M161" s="14">
        <f t="shared" ref="M161:M217" si="15">SUM(J161*0.9)</f>
        <v>35478</v>
      </c>
      <c r="N161" s="14">
        <f t="shared" ref="N161:N217" si="16">SUM(J161*0.95)</f>
        <v>37449</v>
      </c>
      <c r="O161" s="7" t="s">
        <v>228</v>
      </c>
      <c r="P161" s="7" t="s">
        <v>229</v>
      </c>
    </row>
    <row r="162" spans="1:17" s="7" customFormat="1" x14ac:dyDescent="0.25">
      <c r="A162" s="7" t="s">
        <v>279</v>
      </c>
      <c r="B162" s="2" t="s">
        <v>61</v>
      </c>
      <c r="C162" s="2" t="s">
        <v>20</v>
      </c>
      <c r="D162" s="8">
        <v>52.020099999999999</v>
      </c>
      <c r="E162" s="10" t="s">
        <v>62</v>
      </c>
      <c r="F162" s="10" t="s">
        <v>63</v>
      </c>
      <c r="G162" s="7">
        <v>51</v>
      </c>
      <c r="H162" s="12">
        <v>730</v>
      </c>
      <c r="I162" s="18"/>
      <c r="J162" s="12">
        <f t="shared" si="12"/>
        <v>37230</v>
      </c>
      <c r="K162" s="14">
        <f t="shared" si="13"/>
        <v>29784</v>
      </c>
      <c r="L162" s="14">
        <f t="shared" si="14"/>
        <v>31645.5</v>
      </c>
      <c r="M162" s="14">
        <f t="shared" si="15"/>
        <v>33507</v>
      </c>
      <c r="N162" s="14">
        <f t="shared" si="16"/>
        <v>35368.5</v>
      </c>
      <c r="O162" s="7" t="s">
        <v>228</v>
      </c>
      <c r="P162" s="7" t="s">
        <v>229</v>
      </c>
    </row>
    <row r="163" spans="1:17" s="7" customFormat="1" x14ac:dyDescent="0.25">
      <c r="A163" s="7" t="s">
        <v>280</v>
      </c>
      <c r="B163" s="2" t="s">
        <v>61</v>
      </c>
      <c r="C163" s="2" t="s">
        <v>20</v>
      </c>
      <c r="D163" s="8">
        <v>52.020099999999999</v>
      </c>
      <c r="E163" s="10" t="s">
        <v>62</v>
      </c>
      <c r="F163" s="10" t="s">
        <v>63</v>
      </c>
      <c r="G163" s="7">
        <v>48</v>
      </c>
      <c r="H163" s="12">
        <v>730</v>
      </c>
      <c r="I163" s="18"/>
      <c r="J163" s="12">
        <f t="shared" si="12"/>
        <v>35040</v>
      </c>
      <c r="K163" s="14">
        <f t="shared" si="13"/>
        <v>28032</v>
      </c>
      <c r="L163" s="14">
        <f t="shared" si="14"/>
        <v>29784</v>
      </c>
      <c r="M163" s="14">
        <f t="shared" si="15"/>
        <v>31536</v>
      </c>
      <c r="N163" s="14">
        <f t="shared" si="16"/>
        <v>33288</v>
      </c>
      <c r="O163" s="7" t="s">
        <v>228</v>
      </c>
      <c r="P163" s="7" t="s">
        <v>229</v>
      </c>
    </row>
    <row r="164" spans="1:17" s="7" customFormat="1" x14ac:dyDescent="0.25">
      <c r="A164" s="7" t="s">
        <v>282</v>
      </c>
      <c r="B164" s="2" t="s">
        <v>61</v>
      </c>
      <c r="C164" s="8" t="s">
        <v>20</v>
      </c>
      <c r="D164" s="9" t="s">
        <v>283</v>
      </c>
      <c r="E164" s="10" t="s">
        <v>62</v>
      </c>
      <c r="F164" s="10" t="s">
        <v>63</v>
      </c>
      <c r="G164" s="7">
        <v>42</v>
      </c>
      <c r="H164" s="12">
        <v>730</v>
      </c>
      <c r="I164" s="18"/>
      <c r="J164" s="12">
        <f t="shared" si="12"/>
        <v>30660</v>
      </c>
      <c r="K164" s="14">
        <f t="shared" si="13"/>
        <v>24528</v>
      </c>
      <c r="L164" s="14">
        <f t="shared" si="14"/>
        <v>26061</v>
      </c>
      <c r="M164" s="14">
        <f t="shared" si="15"/>
        <v>27594</v>
      </c>
      <c r="N164" s="14">
        <f t="shared" si="16"/>
        <v>29127</v>
      </c>
      <c r="O164" s="7" t="s">
        <v>228</v>
      </c>
      <c r="P164" s="7" t="s">
        <v>229</v>
      </c>
    </row>
    <row r="165" spans="1:17" s="7" customFormat="1" x14ac:dyDescent="0.25">
      <c r="A165" s="7" t="s">
        <v>284</v>
      </c>
      <c r="B165" s="2" t="s">
        <v>61</v>
      </c>
      <c r="C165" s="8" t="s">
        <v>20</v>
      </c>
      <c r="D165" s="9" t="s">
        <v>283</v>
      </c>
      <c r="E165" s="10" t="s">
        <v>62</v>
      </c>
      <c r="F165" s="10" t="s">
        <v>63</v>
      </c>
      <c r="G165" s="7">
        <v>39</v>
      </c>
      <c r="H165" s="12">
        <v>730</v>
      </c>
      <c r="I165" s="18"/>
      <c r="J165" s="12">
        <f t="shared" si="12"/>
        <v>28470</v>
      </c>
      <c r="K165" s="14">
        <f t="shared" si="13"/>
        <v>22776</v>
      </c>
      <c r="L165" s="14">
        <f t="shared" si="14"/>
        <v>24199.5</v>
      </c>
      <c r="M165" s="14">
        <f t="shared" si="15"/>
        <v>25623</v>
      </c>
      <c r="N165" s="14">
        <f t="shared" si="16"/>
        <v>27046.5</v>
      </c>
      <c r="O165" s="7" t="s">
        <v>228</v>
      </c>
      <c r="P165" s="7" t="s">
        <v>229</v>
      </c>
    </row>
    <row r="166" spans="1:17" s="7" customFormat="1" x14ac:dyDescent="0.25">
      <c r="A166" s="7" t="s">
        <v>285</v>
      </c>
      <c r="B166" s="2" t="s">
        <v>61</v>
      </c>
      <c r="C166" s="2" t="s">
        <v>20</v>
      </c>
      <c r="D166" s="8">
        <v>51.070099999999996</v>
      </c>
      <c r="E166" s="10" t="s">
        <v>84</v>
      </c>
      <c r="F166" s="10" t="s">
        <v>63</v>
      </c>
      <c r="G166" s="7">
        <v>36</v>
      </c>
      <c r="H166" s="12">
        <v>730</v>
      </c>
      <c r="I166" s="18"/>
      <c r="J166" s="12">
        <f t="shared" si="12"/>
        <v>26280</v>
      </c>
      <c r="K166" s="14">
        <f t="shared" si="13"/>
        <v>21024</v>
      </c>
      <c r="L166" s="14">
        <f t="shared" si="14"/>
        <v>22338</v>
      </c>
      <c r="M166" s="14">
        <f t="shared" si="15"/>
        <v>23652</v>
      </c>
      <c r="N166" s="14">
        <f t="shared" si="16"/>
        <v>24966</v>
      </c>
      <c r="O166" s="7" t="s">
        <v>228</v>
      </c>
      <c r="P166" s="7" t="s">
        <v>229</v>
      </c>
    </row>
    <row r="167" spans="1:17" s="7" customFormat="1" x14ac:dyDescent="0.25">
      <c r="A167" s="7" t="s">
        <v>381</v>
      </c>
      <c r="B167" s="8"/>
      <c r="C167" s="8" t="s">
        <v>30</v>
      </c>
      <c r="D167" s="8">
        <v>29.020700000000001</v>
      </c>
      <c r="E167" s="10" t="s">
        <v>120</v>
      </c>
      <c r="F167" s="10" t="s">
        <v>63</v>
      </c>
      <c r="G167" s="7">
        <v>39</v>
      </c>
      <c r="H167" s="12">
        <v>730</v>
      </c>
      <c r="I167" s="18"/>
      <c r="J167" s="12">
        <f t="shared" si="12"/>
        <v>28470</v>
      </c>
      <c r="K167" s="14">
        <f t="shared" si="13"/>
        <v>22776</v>
      </c>
      <c r="L167" s="14">
        <f t="shared" si="14"/>
        <v>24199.5</v>
      </c>
      <c r="M167" s="14">
        <f t="shared" si="15"/>
        <v>25623</v>
      </c>
      <c r="N167" s="14">
        <f t="shared" si="16"/>
        <v>27046.5</v>
      </c>
      <c r="O167" s="7" t="s">
        <v>228</v>
      </c>
      <c r="P167" s="7" t="s">
        <v>229</v>
      </c>
    </row>
    <row r="168" spans="1:17" s="7" customFormat="1" x14ac:dyDescent="0.25">
      <c r="A168" s="7" t="s">
        <v>287</v>
      </c>
      <c r="B168" s="2" t="s">
        <v>61</v>
      </c>
      <c r="C168" s="2" t="s">
        <v>20</v>
      </c>
      <c r="D168" s="8">
        <v>52.080100000000002</v>
      </c>
      <c r="E168" s="10" t="s">
        <v>62</v>
      </c>
      <c r="F168" s="10" t="s">
        <v>63</v>
      </c>
      <c r="G168" s="7">
        <v>36</v>
      </c>
      <c r="H168" s="12">
        <v>730</v>
      </c>
      <c r="I168" s="18"/>
      <c r="J168" s="12">
        <f t="shared" si="12"/>
        <v>26280</v>
      </c>
      <c r="K168" s="14">
        <f t="shared" si="13"/>
        <v>21024</v>
      </c>
      <c r="L168" s="14">
        <f t="shared" si="14"/>
        <v>22338</v>
      </c>
      <c r="M168" s="14">
        <f t="shared" si="15"/>
        <v>23652</v>
      </c>
      <c r="N168" s="14">
        <f t="shared" si="16"/>
        <v>24966</v>
      </c>
      <c r="O168" s="7" t="s">
        <v>228</v>
      </c>
      <c r="P168" s="7" t="s">
        <v>229</v>
      </c>
    </row>
    <row r="169" spans="1:17" s="7" customFormat="1" x14ac:dyDescent="0.25">
      <c r="A169" s="7" t="s">
        <v>288</v>
      </c>
      <c r="B169" s="2" t="s">
        <v>61</v>
      </c>
      <c r="C169" s="2" t="s">
        <v>20</v>
      </c>
      <c r="D169" s="8">
        <v>52.039900000000003</v>
      </c>
      <c r="E169" s="10" t="s">
        <v>62</v>
      </c>
      <c r="F169" s="10" t="s">
        <v>63</v>
      </c>
      <c r="G169" s="7">
        <v>36</v>
      </c>
      <c r="H169" s="12">
        <v>730</v>
      </c>
      <c r="I169" s="18"/>
      <c r="J169" s="12">
        <f t="shared" si="12"/>
        <v>26280</v>
      </c>
      <c r="K169" s="14">
        <f t="shared" si="13"/>
        <v>21024</v>
      </c>
      <c r="L169" s="14">
        <f t="shared" si="14"/>
        <v>22338</v>
      </c>
      <c r="M169" s="14">
        <f t="shared" si="15"/>
        <v>23652</v>
      </c>
      <c r="N169" s="14">
        <f t="shared" si="16"/>
        <v>24966</v>
      </c>
      <c r="O169" s="7" t="s">
        <v>228</v>
      </c>
      <c r="P169" s="7" t="s">
        <v>229</v>
      </c>
    </row>
    <row r="170" spans="1:17" x14ac:dyDescent="0.25">
      <c r="A170" s="7" t="s">
        <v>289</v>
      </c>
      <c r="B170" s="8"/>
      <c r="C170" s="2" t="s">
        <v>20</v>
      </c>
      <c r="D170" s="9" t="s">
        <v>290</v>
      </c>
      <c r="E170" s="10" t="s">
        <v>47</v>
      </c>
      <c r="F170" s="10" t="s">
        <v>36</v>
      </c>
      <c r="G170" s="7">
        <v>36</v>
      </c>
      <c r="H170" s="12">
        <v>730</v>
      </c>
      <c r="J170" s="12">
        <f t="shared" si="12"/>
        <v>26280</v>
      </c>
      <c r="K170" s="14">
        <f t="shared" si="13"/>
        <v>21024</v>
      </c>
      <c r="L170" s="14">
        <f t="shared" si="14"/>
        <v>22338</v>
      </c>
      <c r="M170" s="14">
        <f t="shared" si="15"/>
        <v>23652</v>
      </c>
      <c r="N170" s="14">
        <f t="shared" si="16"/>
        <v>24966</v>
      </c>
    </row>
    <row r="171" spans="1:17" s="29" customFormat="1" x14ac:dyDescent="0.25">
      <c r="A171" s="55" t="s">
        <v>312</v>
      </c>
      <c r="B171" s="55" t="s">
        <v>78</v>
      </c>
      <c r="C171" s="2" t="s">
        <v>20</v>
      </c>
      <c r="D171" s="55">
        <v>42.2806</v>
      </c>
      <c r="E171" s="55" t="s">
        <v>230</v>
      </c>
      <c r="F171" s="55" t="s">
        <v>67</v>
      </c>
      <c r="G171" s="55">
        <v>36</v>
      </c>
      <c r="H171" s="12">
        <v>730</v>
      </c>
      <c r="I171" s="55"/>
      <c r="J171" s="12">
        <f t="shared" si="12"/>
        <v>26280</v>
      </c>
      <c r="K171" s="14">
        <f t="shared" si="13"/>
        <v>21024</v>
      </c>
      <c r="L171" s="14">
        <f t="shared" si="14"/>
        <v>22338</v>
      </c>
      <c r="M171" s="14">
        <f t="shared" si="15"/>
        <v>23652</v>
      </c>
      <c r="N171" s="14">
        <f t="shared" si="16"/>
        <v>24966</v>
      </c>
      <c r="O171" s="55" t="s">
        <v>28</v>
      </c>
      <c r="P171" s="55" t="s">
        <v>232</v>
      </c>
      <c r="Q171" s="55" t="s">
        <v>30</v>
      </c>
    </row>
    <row r="172" spans="1:17" s="29" customFormat="1" x14ac:dyDescent="0.25">
      <c r="A172" s="55" t="s">
        <v>313</v>
      </c>
      <c r="B172" s="55" t="s">
        <v>78</v>
      </c>
      <c r="C172" s="2" t="s">
        <v>20</v>
      </c>
      <c r="D172" s="55">
        <v>42.2806</v>
      </c>
      <c r="E172" s="55" t="s">
        <v>230</v>
      </c>
      <c r="F172" s="55" t="s">
        <v>67</v>
      </c>
      <c r="G172" s="55">
        <v>36</v>
      </c>
      <c r="H172" s="12">
        <v>730</v>
      </c>
      <c r="I172" s="55"/>
      <c r="J172" s="12">
        <f t="shared" si="12"/>
        <v>26280</v>
      </c>
      <c r="K172" s="14">
        <f t="shared" si="13"/>
        <v>21024</v>
      </c>
      <c r="L172" s="14">
        <f t="shared" si="14"/>
        <v>22338</v>
      </c>
      <c r="M172" s="14">
        <f t="shared" si="15"/>
        <v>23652</v>
      </c>
      <c r="N172" s="14">
        <f t="shared" si="16"/>
        <v>24966</v>
      </c>
      <c r="O172" s="55" t="s">
        <v>28</v>
      </c>
      <c r="P172" s="55" t="s">
        <v>232</v>
      </c>
      <c r="Q172" s="55" t="s">
        <v>30</v>
      </c>
    </row>
    <row r="173" spans="1:17" s="29" customFormat="1" x14ac:dyDescent="0.25">
      <c r="A173" s="55" t="s">
        <v>314</v>
      </c>
      <c r="B173" s="55" t="s">
        <v>78</v>
      </c>
      <c r="C173" s="2" t="s">
        <v>20</v>
      </c>
      <c r="D173" s="55">
        <v>42.2806</v>
      </c>
      <c r="E173" s="55" t="s">
        <v>230</v>
      </c>
      <c r="F173" s="55" t="s">
        <v>67</v>
      </c>
      <c r="G173" s="55">
        <v>36</v>
      </c>
      <c r="H173" s="12">
        <v>730</v>
      </c>
      <c r="I173" s="55"/>
      <c r="J173" s="12">
        <f t="shared" si="12"/>
        <v>26280</v>
      </c>
      <c r="K173" s="14">
        <f t="shared" si="13"/>
        <v>21024</v>
      </c>
      <c r="L173" s="14">
        <f t="shared" si="14"/>
        <v>22338</v>
      </c>
      <c r="M173" s="14">
        <f t="shared" si="15"/>
        <v>23652</v>
      </c>
      <c r="N173" s="14">
        <f t="shared" si="16"/>
        <v>24966</v>
      </c>
      <c r="O173" s="55" t="s">
        <v>28</v>
      </c>
      <c r="P173" s="55" t="s">
        <v>232</v>
      </c>
      <c r="Q173" s="55" t="s">
        <v>30</v>
      </c>
    </row>
    <row r="174" spans="1:17" s="29" customFormat="1" x14ac:dyDescent="0.25">
      <c r="A174" s="55" t="s">
        <v>315</v>
      </c>
      <c r="B174" s="55" t="s">
        <v>78</v>
      </c>
      <c r="C174" s="2" t="s">
        <v>20</v>
      </c>
      <c r="D174" s="55">
        <v>42.2806</v>
      </c>
      <c r="E174" s="55" t="s">
        <v>230</v>
      </c>
      <c r="F174" s="55" t="s">
        <v>67</v>
      </c>
      <c r="G174" s="55">
        <v>36</v>
      </c>
      <c r="H174" s="12">
        <v>730</v>
      </c>
      <c r="I174" s="55"/>
      <c r="J174" s="12">
        <f t="shared" si="12"/>
        <v>26280</v>
      </c>
      <c r="K174" s="14">
        <f t="shared" si="13"/>
        <v>21024</v>
      </c>
      <c r="L174" s="14">
        <f t="shared" si="14"/>
        <v>22338</v>
      </c>
      <c r="M174" s="14">
        <f t="shared" si="15"/>
        <v>23652</v>
      </c>
      <c r="N174" s="14">
        <f t="shared" si="16"/>
        <v>24966</v>
      </c>
      <c r="O174" s="55" t="s">
        <v>28</v>
      </c>
      <c r="P174" s="55" t="s">
        <v>232</v>
      </c>
      <c r="Q174" s="55" t="s">
        <v>30</v>
      </c>
    </row>
    <row r="175" spans="1:17" s="29" customFormat="1" x14ac:dyDescent="0.25">
      <c r="A175" s="55" t="s">
        <v>316</v>
      </c>
      <c r="B175" s="55"/>
      <c r="C175" s="2" t="s">
        <v>20</v>
      </c>
      <c r="D175" s="55" t="s">
        <v>169</v>
      </c>
      <c r="E175" s="55" t="s">
        <v>38</v>
      </c>
      <c r="F175" s="55" t="s">
        <v>39</v>
      </c>
      <c r="G175" s="55">
        <v>36</v>
      </c>
      <c r="H175" s="12">
        <v>730</v>
      </c>
      <c r="I175" s="55"/>
      <c r="J175" s="12">
        <f t="shared" si="12"/>
        <v>26280</v>
      </c>
      <c r="K175" s="14">
        <f t="shared" si="13"/>
        <v>21024</v>
      </c>
      <c r="L175" s="14">
        <f t="shared" si="14"/>
        <v>22338</v>
      </c>
      <c r="M175" s="14">
        <f t="shared" si="15"/>
        <v>23652</v>
      </c>
      <c r="N175" s="14">
        <f t="shared" si="16"/>
        <v>24966</v>
      </c>
      <c r="O175" s="55" t="s">
        <v>228</v>
      </c>
      <c r="P175" s="55" t="s">
        <v>27</v>
      </c>
      <c r="Q175" s="55" t="s">
        <v>30</v>
      </c>
    </row>
    <row r="176" spans="1:17" s="29" customFormat="1" x14ac:dyDescent="0.25">
      <c r="A176" s="55" t="s">
        <v>317</v>
      </c>
      <c r="B176" s="55"/>
      <c r="C176" s="2" t="s">
        <v>20</v>
      </c>
      <c r="D176" s="55">
        <v>13.139900000000001</v>
      </c>
      <c r="E176" s="55" t="s">
        <v>236</v>
      </c>
      <c r="F176" s="55" t="s">
        <v>67</v>
      </c>
      <c r="G176" s="55">
        <v>33</v>
      </c>
      <c r="H176" s="12">
        <v>730</v>
      </c>
      <c r="I176" s="55"/>
      <c r="J176" s="12">
        <f t="shared" si="12"/>
        <v>24090</v>
      </c>
      <c r="K176" s="14">
        <f t="shared" si="13"/>
        <v>19272</v>
      </c>
      <c r="L176" s="14">
        <f t="shared" si="14"/>
        <v>20476.5</v>
      </c>
      <c r="M176" s="14">
        <f t="shared" si="15"/>
        <v>21681</v>
      </c>
      <c r="N176" s="14">
        <f t="shared" si="16"/>
        <v>22885.5</v>
      </c>
      <c r="O176" s="55" t="s">
        <v>28</v>
      </c>
      <c r="P176" s="55" t="s">
        <v>232</v>
      </c>
      <c r="Q176" s="55" t="s">
        <v>30</v>
      </c>
    </row>
    <row r="177" spans="1:17" s="29" customFormat="1" x14ac:dyDescent="0.25">
      <c r="A177" s="55" t="s">
        <v>318</v>
      </c>
      <c r="B177" s="55"/>
      <c r="C177" s="2" t="s">
        <v>20</v>
      </c>
      <c r="D177" s="55">
        <v>13.139900000000001</v>
      </c>
      <c r="E177" s="55" t="s">
        <v>236</v>
      </c>
      <c r="F177" s="55" t="s">
        <v>67</v>
      </c>
      <c r="G177" s="55">
        <v>33</v>
      </c>
      <c r="H177" s="12">
        <v>730</v>
      </c>
      <c r="I177" s="55"/>
      <c r="J177" s="12">
        <f t="shared" si="12"/>
        <v>24090</v>
      </c>
      <c r="K177" s="14">
        <f t="shared" si="13"/>
        <v>19272</v>
      </c>
      <c r="L177" s="14">
        <f t="shared" si="14"/>
        <v>20476.5</v>
      </c>
      <c r="M177" s="14">
        <f t="shared" si="15"/>
        <v>21681</v>
      </c>
      <c r="N177" s="14">
        <f t="shared" si="16"/>
        <v>22885.5</v>
      </c>
      <c r="O177" s="55" t="s">
        <v>28</v>
      </c>
      <c r="P177" s="55" t="s">
        <v>232</v>
      </c>
      <c r="Q177" s="55" t="s">
        <v>30</v>
      </c>
    </row>
    <row r="178" spans="1:17" s="29" customFormat="1" x14ac:dyDescent="0.25">
      <c r="A178" s="55" t="s">
        <v>319</v>
      </c>
      <c r="B178" s="55"/>
      <c r="C178" s="2" t="s">
        <v>20</v>
      </c>
      <c r="D178" s="55">
        <v>13.139900000000001</v>
      </c>
      <c r="E178" s="55" t="s">
        <v>236</v>
      </c>
      <c r="F178" s="55" t="s">
        <v>67</v>
      </c>
      <c r="G178" s="55">
        <v>33</v>
      </c>
      <c r="H178" s="12">
        <v>730</v>
      </c>
      <c r="I178" s="55"/>
      <c r="J178" s="12">
        <f t="shared" si="12"/>
        <v>24090</v>
      </c>
      <c r="K178" s="14">
        <f t="shared" si="13"/>
        <v>19272</v>
      </c>
      <c r="L178" s="14">
        <f t="shared" si="14"/>
        <v>20476.5</v>
      </c>
      <c r="M178" s="14">
        <f t="shared" si="15"/>
        <v>21681</v>
      </c>
      <c r="N178" s="14">
        <f t="shared" si="16"/>
        <v>22885.5</v>
      </c>
      <c r="O178" s="55" t="s">
        <v>28</v>
      </c>
      <c r="P178" s="55" t="s">
        <v>232</v>
      </c>
      <c r="Q178" s="55" t="s">
        <v>30</v>
      </c>
    </row>
    <row r="179" spans="1:17" s="29" customFormat="1" x14ac:dyDescent="0.25">
      <c r="A179" s="55" t="s">
        <v>320</v>
      </c>
      <c r="B179" s="55"/>
      <c r="C179" s="2" t="s">
        <v>20</v>
      </c>
      <c r="D179" s="55">
        <v>13.139900000000001</v>
      </c>
      <c r="E179" s="55" t="s">
        <v>236</v>
      </c>
      <c r="F179" s="55" t="s">
        <v>67</v>
      </c>
      <c r="G179" s="55">
        <v>33</v>
      </c>
      <c r="H179" s="12">
        <v>730</v>
      </c>
      <c r="I179" s="55"/>
      <c r="J179" s="12">
        <f t="shared" si="12"/>
        <v>24090</v>
      </c>
      <c r="K179" s="14">
        <f t="shared" si="13"/>
        <v>19272</v>
      </c>
      <c r="L179" s="14">
        <f t="shared" si="14"/>
        <v>20476.5</v>
      </c>
      <c r="M179" s="14">
        <f t="shared" si="15"/>
        <v>21681</v>
      </c>
      <c r="N179" s="14">
        <f t="shared" si="16"/>
        <v>22885.5</v>
      </c>
      <c r="O179" s="55" t="s">
        <v>28</v>
      </c>
      <c r="P179" s="55" t="s">
        <v>232</v>
      </c>
      <c r="Q179" s="55" t="s">
        <v>30</v>
      </c>
    </row>
    <row r="180" spans="1:17" s="29" customFormat="1" x14ac:dyDescent="0.25">
      <c r="A180" s="55" t="s">
        <v>321</v>
      </c>
      <c r="B180" s="55"/>
      <c r="C180" s="2" t="s">
        <v>20</v>
      </c>
      <c r="D180" s="55">
        <v>13.139900000000001</v>
      </c>
      <c r="E180" s="55" t="s">
        <v>236</v>
      </c>
      <c r="F180" s="55" t="s">
        <v>67</v>
      </c>
      <c r="G180" s="55">
        <v>33</v>
      </c>
      <c r="H180" s="12">
        <v>730</v>
      </c>
      <c r="I180" s="55"/>
      <c r="J180" s="12">
        <f t="shared" si="12"/>
        <v>24090</v>
      </c>
      <c r="K180" s="14">
        <f t="shared" si="13"/>
        <v>19272</v>
      </c>
      <c r="L180" s="14">
        <f t="shared" si="14"/>
        <v>20476.5</v>
      </c>
      <c r="M180" s="14">
        <f t="shared" si="15"/>
        <v>21681</v>
      </c>
      <c r="N180" s="14">
        <f t="shared" si="16"/>
        <v>22885.5</v>
      </c>
      <c r="O180" s="55" t="s">
        <v>28</v>
      </c>
      <c r="P180" s="55" t="s">
        <v>232</v>
      </c>
      <c r="Q180" s="55" t="s">
        <v>30</v>
      </c>
    </row>
    <row r="181" spans="1:17" s="29" customFormat="1" x14ac:dyDescent="0.25">
      <c r="A181" s="55" t="s">
        <v>322</v>
      </c>
      <c r="B181" s="55"/>
      <c r="C181" s="2" t="s">
        <v>20</v>
      </c>
      <c r="D181" s="55">
        <v>13.139900000000001</v>
      </c>
      <c r="E181" s="55" t="s">
        <v>236</v>
      </c>
      <c r="F181" s="55" t="s">
        <v>67</v>
      </c>
      <c r="G181" s="55">
        <v>33</v>
      </c>
      <c r="H181" s="12">
        <v>730</v>
      </c>
      <c r="I181" s="55"/>
      <c r="J181" s="12">
        <f t="shared" si="12"/>
        <v>24090</v>
      </c>
      <c r="K181" s="14">
        <f t="shared" si="13"/>
        <v>19272</v>
      </c>
      <c r="L181" s="14">
        <f t="shared" si="14"/>
        <v>20476.5</v>
      </c>
      <c r="M181" s="14">
        <f t="shared" si="15"/>
        <v>21681</v>
      </c>
      <c r="N181" s="14">
        <f t="shared" si="16"/>
        <v>22885.5</v>
      </c>
      <c r="O181" s="55" t="s">
        <v>28</v>
      </c>
      <c r="P181" s="55" t="s">
        <v>232</v>
      </c>
      <c r="Q181" s="55" t="s">
        <v>30</v>
      </c>
    </row>
    <row r="182" spans="1:17" s="29" customFormat="1" x14ac:dyDescent="0.25">
      <c r="A182" s="55" t="s">
        <v>323</v>
      </c>
      <c r="B182" s="55"/>
      <c r="C182" s="2" t="s">
        <v>20</v>
      </c>
      <c r="D182" s="55">
        <v>13.139900000000001</v>
      </c>
      <c r="E182" s="55" t="s">
        <v>236</v>
      </c>
      <c r="F182" s="55" t="s">
        <v>67</v>
      </c>
      <c r="G182" s="55">
        <v>33</v>
      </c>
      <c r="H182" s="12">
        <v>730</v>
      </c>
      <c r="I182" s="55"/>
      <c r="J182" s="12">
        <f t="shared" si="12"/>
        <v>24090</v>
      </c>
      <c r="K182" s="14">
        <f t="shared" si="13"/>
        <v>19272</v>
      </c>
      <c r="L182" s="14">
        <f t="shared" si="14"/>
        <v>20476.5</v>
      </c>
      <c r="M182" s="14">
        <f t="shared" si="15"/>
        <v>21681</v>
      </c>
      <c r="N182" s="14">
        <f t="shared" si="16"/>
        <v>22885.5</v>
      </c>
      <c r="O182" s="55" t="s">
        <v>28</v>
      </c>
      <c r="P182" s="55" t="s">
        <v>232</v>
      </c>
      <c r="Q182" s="55" t="s">
        <v>30</v>
      </c>
    </row>
    <row r="183" spans="1:17" s="29" customFormat="1" x14ac:dyDescent="0.25">
      <c r="A183" s="55" t="s">
        <v>324</v>
      </c>
      <c r="B183" s="55"/>
      <c r="C183" s="2" t="s">
        <v>20</v>
      </c>
      <c r="D183" s="55">
        <v>13.139900000000001</v>
      </c>
      <c r="E183" s="55" t="s">
        <v>236</v>
      </c>
      <c r="F183" s="55" t="s">
        <v>67</v>
      </c>
      <c r="G183" s="55">
        <v>33</v>
      </c>
      <c r="H183" s="12">
        <v>730</v>
      </c>
      <c r="I183" s="55"/>
      <c r="J183" s="12">
        <f t="shared" si="12"/>
        <v>24090</v>
      </c>
      <c r="K183" s="14">
        <f t="shared" si="13"/>
        <v>19272</v>
      </c>
      <c r="L183" s="14">
        <f t="shared" si="14"/>
        <v>20476.5</v>
      </c>
      <c r="M183" s="14">
        <f t="shared" si="15"/>
        <v>21681</v>
      </c>
      <c r="N183" s="14">
        <f t="shared" si="16"/>
        <v>22885.5</v>
      </c>
      <c r="O183" s="55" t="s">
        <v>28</v>
      </c>
      <c r="P183" s="55" t="s">
        <v>232</v>
      </c>
      <c r="Q183" s="55" t="s">
        <v>30</v>
      </c>
    </row>
    <row r="184" spans="1:17" s="29" customFormat="1" x14ac:dyDescent="0.25">
      <c r="A184" s="55" t="s">
        <v>325</v>
      </c>
      <c r="B184" s="55"/>
      <c r="C184" s="2" t="s">
        <v>20</v>
      </c>
      <c r="D184" s="55">
        <v>13.139900000000001</v>
      </c>
      <c r="E184" s="55" t="s">
        <v>236</v>
      </c>
      <c r="F184" s="55" t="s">
        <v>67</v>
      </c>
      <c r="G184" s="55">
        <v>33</v>
      </c>
      <c r="H184" s="12">
        <v>730</v>
      </c>
      <c r="I184" s="55"/>
      <c r="J184" s="12">
        <f t="shared" si="12"/>
        <v>24090</v>
      </c>
      <c r="K184" s="14">
        <f t="shared" si="13"/>
        <v>19272</v>
      </c>
      <c r="L184" s="14">
        <f t="shared" si="14"/>
        <v>20476.5</v>
      </c>
      <c r="M184" s="14">
        <f t="shared" si="15"/>
        <v>21681</v>
      </c>
      <c r="N184" s="14">
        <f t="shared" si="16"/>
        <v>22885.5</v>
      </c>
      <c r="O184" s="55" t="s">
        <v>28</v>
      </c>
      <c r="P184" s="55" t="s">
        <v>232</v>
      </c>
      <c r="Q184" s="55" t="s">
        <v>30</v>
      </c>
    </row>
    <row r="185" spans="1:17" s="29" customFormat="1" x14ac:dyDescent="0.25">
      <c r="A185" s="55" t="s">
        <v>245</v>
      </c>
      <c r="B185" s="55"/>
      <c r="C185" s="2" t="s">
        <v>20</v>
      </c>
      <c r="D185" s="55" t="s">
        <v>151</v>
      </c>
      <c r="E185" s="55" t="s">
        <v>22</v>
      </c>
      <c r="F185" s="55" t="s">
        <v>23</v>
      </c>
      <c r="G185" s="55">
        <v>36</v>
      </c>
      <c r="H185" s="12">
        <v>730</v>
      </c>
      <c r="I185" s="55"/>
      <c r="J185" s="12">
        <f t="shared" si="12"/>
        <v>26280</v>
      </c>
      <c r="K185" s="14">
        <f t="shared" si="13"/>
        <v>21024</v>
      </c>
      <c r="L185" s="14">
        <f t="shared" si="14"/>
        <v>22338</v>
      </c>
      <c r="M185" s="14">
        <f t="shared" si="15"/>
        <v>23652</v>
      </c>
      <c r="N185" s="14">
        <f t="shared" si="16"/>
        <v>24966</v>
      </c>
      <c r="O185" s="55" t="s">
        <v>228</v>
      </c>
      <c r="P185" s="55" t="s">
        <v>229</v>
      </c>
      <c r="Q185" s="55" t="s">
        <v>30</v>
      </c>
    </row>
    <row r="186" spans="1:17" s="29" customFormat="1" x14ac:dyDescent="0.25">
      <c r="A186" s="55" t="s">
        <v>326</v>
      </c>
      <c r="B186" s="55" t="s">
        <v>327</v>
      </c>
      <c r="C186" s="2" t="s">
        <v>20</v>
      </c>
      <c r="D186" s="55" t="s">
        <v>328</v>
      </c>
      <c r="E186" s="55" t="s">
        <v>137</v>
      </c>
      <c r="F186" s="55" t="s">
        <v>36</v>
      </c>
      <c r="G186" s="55">
        <v>60</v>
      </c>
      <c r="H186" s="12">
        <v>730</v>
      </c>
      <c r="I186" s="55"/>
      <c r="J186" s="12">
        <f t="shared" si="12"/>
        <v>43800</v>
      </c>
      <c r="K186" s="14">
        <f t="shared" si="13"/>
        <v>35040</v>
      </c>
      <c r="L186" s="14">
        <f t="shared" si="14"/>
        <v>37230</v>
      </c>
      <c r="M186" s="14">
        <f t="shared" si="15"/>
        <v>39420</v>
      </c>
      <c r="N186" s="14">
        <f t="shared" si="16"/>
        <v>41610</v>
      </c>
      <c r="O186" s="55" t="s">
        <v>228</v>
      </c>
      <c r="P186" s="55" t="s">
        <v>229</v>
      </c>
      <c r="Q186" s="55" t="s">
        <v>30</v>
      </c>
    </row>
    <row r="187" spans="1:17" s="29" customFormat="1" x14ac:dyDescent="0.25">
      <c r="A187" s="55" t="s">
        <v>329</v>
      </c>
      <c r="B187" s="55"/>
      <c r="C187" s="2" t="s">
        <v>20</v>
      </c>
      <c r="D187" s="55" t="s">
        <v>328</v>
      </c>
      <c r="E187" s="55" t="s">
        <v>137</v>
      </c>
      <c r="F187" s="55" t="s">
        <v>36</v>
      </c>
      <c r="G187" s="55">
        <v>60</v>
      </c>
      <c r="H187" s="12">
        <v>730</v>
      </c>
      <c r="I187" s="55"/>
      <c r="J187" s="12">
        <f t="shared" si="12"/>
        <v>43800</v>
      </c>
      <c r="K187" s="14">
        <f t="shared" si="13"/>
        <v>35040</v>
      </c>
      <c r="L187" s="14">
        <f t="shared" si="14"/>
        <v>37230</v>
      </c>
      <c r="M187" s="14">
        <f t="shared" si="15"/>
        <v>39420</v>
      </c>
      <c r="N187" s="14">
        <f t="shared" si="16"/>
        <v>41610</v>
      </c>
      <c r="O187" s="55" t="s">
        <v>228</v>
      </c>
      <c r="P187" s="55" t="s">
        <v>229</v>
      </c>
      <c r="Q187" s="55" t="s">
        <v>30</v>
      </c>
    </row>
    <row r="188" spans="1:17" s="29" customFormat="1" x14ac:dyDescent="0.25">
      <c r="A188" s="55" t="s">
        <v>330</v>
      </c>
      <c r="B188" s="55" t="s">
        <v>78</v>
      </c>
      <c r="C188" s="2" t="s">
        <v>20</v>
      </c>
      <c r="D188" s="55">
        <v>13.121</v>
      </c>
      <c r="E188" s="55" t="s">
        <v>236</v>
      </c>
      <c r="F188" s="55" t="s">
        <v>67</v>
      </c>
      <c r="G188" s="55">
        <v>33</v>
      </c>
      <c r="H188" s="12">
        <v>730</v>
      </c>
      <c r="I188" s="55"/>
      <c r="J188" s="12">
        <f t="shared" si="12"/>
        <v>24090</v>
      </c>
      <c r="K188" s="14">
        <f t="shared" si="13"/>
        <v>19272</v>
      </c>
      <c r="L188" s="14">
        <f t="shared" si="14"/>
        <v>20476.5</v>
      </c>
      <c r="M188" s="14">
        <f t="shared" si="15"/>
        <v>21681</v>
      </c>
      <c r="N188" s="14">
        <f t="shared" si="16"/>
        <v>22885.5</v>
      </c>
      <c r="O188" s="55" t="s">
        <v>28</v>
      </c>
      <c r="P188" s="55" t="s">
        <v>232</v>
      </c>
      <c r="Q188" s="55" t="s">
        <v>30</v>
      </c>
    </row>
    <row r="189" spans="1:17" s="29" customFormat="1" x14ac:dyDescent="0.25">
      <c r="A189" s="55" t="s">
        <v>331</v>
      </c>
      <c r="B189" s="55" t="s">
        <v>78</v>
      </c>
      <c r="C189" s="2" t="s">
        <v>20</v>
      </c>
      <c r="D189" s="55">
        <v>13.121</v>
      </c>
      <c r="E189" s="55" t="s">
        <v>236</v>
      </c>
      <c r="F189" s="55" t="s">
        <v>67</v>
      </c>
      <c r="G189" s="55">
        <v>33</v>
      </c>
      <c r="H189" s="12">
        <v>730</v>
      </c>
      <c r="I189" s="55"/>
      <c r="J189" s="12">
        <f t="shared" si="12"/>
        <v>24090</v>
      </c>
      <c r="K189" s="14">
        <f t="shared" si="13"/>
        <v>19272</v>
      </c>
      <c r="L189" s="14">
        <f t="shared" si="14"/>
        <v>20476.5</v>
      </c>
      <c r="M189" s="14">
        <f t="shared" si="15"/>
        <v>21681</v>
      </c>
      <c r="N189" s="14">
        <f t="shared" si="16"/>
        <v>22885.5</v>
      </c>
      <c r="O189" s="55" t="s">
        <v>28</v>
      </c>
      <c r="P189" s="55" t="s">
        <v>232</v>
      </c>
      <c r="Q189" s="55" t="s">
        <v>30</v>
      </c>
    </row>
    <row r="190" spans="1:17" s="29" customFormat="1" x14ac:dyDescent="0.25">
      <c r="A190" s="55" t="s">
        <v>246</v>
      </c>
      <c r="B190" s="55" t="s">
        <v>78</v>
      </c>
      <c r="C190" s="2" t="s">
        <v>20</v>
      </c>
      <c r="D190" s="55">
        <v>13.0101</v>
      </c>
      <c r="E190" s="55" t="s">
        <v>230</v>
      </c>
      <c r="F190" s="55" t="s">
        <v>67</v>
      </c>
      <c r="G190" s="55">
        <v>33</v>
      </c>
      <c r="H190" s="12">
        <v>730</v>
      </c>
      <c r="I190" s="55"/>
      <c r="J190" s="12">
        <f t="shared" si="12"/>
        <v>24090</v>
      </c>
      <c r="K190" s="14">
        <f t="shared" si="13"/>
        <v>19272</v>
      </c>
      <c r="L190" s="14">
        <f t="shared" si="14"/>
        <v>20476.5</v>
      </c>
      <c r="M190" s="14">
        <f t="shared" si="15"/>
        <v>21681</v>
      </c>
      <c r="N190" s="14">
        <f t="shared" si="16"/>
        <v>22885.5</v>
      </c>
      <c r="O190" s="55" t="s">
        <v>28</v>
      </c>
      <c r="P190" s="55" t="s">
        <v>232</v>
      </c>
      <c r="Q190" s="55" t="s">
        <v>30</v>
      </c>
    </row>
    <row r="191" spans="1:17" s="29" customFormat="1" x14ac:dyDescent="0.25">
      <c r="A191" s="55" t="s">
        <v>332</v>
      </c>
      <c r="B191" s="55" t="s">
        <v>78</v>
      </c>
      <c r="C191" s="2" t="s">
        <v>20</v>
      </c>
      <c r="D191" s="55">
        <v>13.1311</v>
      </c>
      <c r="E191" s="55" t="s">
        <v>230</v>
      </c>
      <c r="F191" s="55" t="s">
        <v>67</v>
      </c>
      <c r="G191" s="55">
        <v>33</v>
      </c>
      <c r="H191" s="12">
        <v>730</v>
      </c>
      <c r="I191" s="55"/>
      <c r="J191" s="12">
        <f t="shared" si="12"/>
        <v>24090</v>
      </c>
      <c r="K191" s="14">
        <f t="shared" si="13"/>
        <v>19272</v>
      </c>
      <c r="L191" s="14">
        <f t="shared" si="14"/>
        <v>20476.5</v>
      </c>
      <c r="M191" s="14">
        <f t="shared" si="15"/>
        <v>21681</v>
      </c>
      <c r="N191" s="14">
        <f t="shared" si="16"/>
        <v>22885.5</v>
      </c>
      <c r="O191" s="55" t="s">
        <v>28</v>
      </c>
      <c r="P191" s="55" t="s">
        <v>232</v>
      </c>
      <c r="Q191" s="55" t="s">
        <v>30</v>
      </c>
    </row>
    <row r="192" spans="1:17" s="29" customFormat="1" x14ac:dyDescent="0.25">
      <c r="A192" s="55" t="s">
        <v>333</v>
      </c>
      <c r="B192" s="55" t="s">
        <v>78</v>
      </c>
      <c r="C192" s="2" t="s">
        <v>20</v>
      </c>
      <c r="D192" s="55">
        <v>13.1311</v>
      </c>
      <c r="E192" s="55" t="s">
        <v>230</v>
      </c>
      <c r="F192" s="55" t="s">
        <v>67</v>
      </c>
      <c r="G192" s="55">
        <v>33</v>
      </c>
      <c r="H192" s="12">
        <v>730</v>
      </c>
      <c r="I192" s="55"/>
      <c r="J192" s="12">
        <f t="shared" si="12"/>
        <v>24090</v>
      </c>
      <c r="K192" s="14">
        <f t="shared" si="13"/>
        <v>19272</v>
      </c>
      <c r="L192" s="14">
        <f t="shared" si="14"/>
        <v>20476.5</v>
      </c>
      <c r="M192" s="14">
        <f t="shared" si="15"/>
        <v>21681</v>
      </c>
      <c r="N192" s="14">
        <f t="shared" si="16"/>
        <v>22885.5</v>
      </c>
      <c r="O192" s="55" t="s">
        <v>28</v>
      </c>
      <c r="P192" s="55" t="s">
        <v>232</v>
      </c>
      <c r="Q192" s="55" t="s">
        <v>30</v>
      </c>
    </row>
    <row r="193" spans="1:17" s="29" customFormat="1" x14ac:dyDescent="0.25">
      <c r="A193" s="55" t="s">
        <v>334</v>
      </c>
      <c r="B193" s="55" t="s">
        <v>78</v>
      </c>
      <c r="C193" s="2" t="s">
        <v>20</v>
      </c>
      <c r="D193" s="55">
        <v>13.1311</v>
      </c>
      <c r="E193" s="55" t="s">
        <v>230</v>
      </c>
      <c r="F193" s="55" t="s">
        <v>67</v>
      </c>
      <c r="G193" s="55">
        <v>33</v>
      </c>
      <c r="H193" s="12">
        <v>730</v>
      </c>
      <c r="I193" s="55"/>
      <c r="J193" s="12">
        <f t="shared" si="12"/>
        <v>24090</v>
      </c>
      <c r="K193" s="14">
        <f t="shared" si="13"/>
        <v>19272</v>
      </c>
      <c r="L193" s="14">
        <f t="shared" si="14"/>
        <v>20476.5</v>
      </c>
      <c r="M193" s="14">
        <f t="shared" si="15"/>
        <v>21681</v>
      </c>
      <c r="N193" s="14">
        <f t="shared" si="16"/>
        <v>22885.5</v>
      </c>
      <c r="O193" s="55" t="s">
        <v>28</v>
      </c>
      <c r="P193" s="55" t="s">
        <v>232</v>
      </c>
      <c r="Q193" s="55" t="s">
        <v>30</v>
      </c>
    </row>
    <row r="194" spans="1:17" s="29" customFormat="1" x14ac:dyDescent="0.25">
      <c r="A194" s="55" t="s">
        <v>335</v>
      </c>
      <c r="B194" s="55" t="s">
        <v>78</v>
      </c>
      <c r="C194" s="2" t="s">
        <v>20</v>
      </c>
      <c r="D194" s="55">
        <v>13.1311</v>
      </c>
      <c r="E194" s="55" t="s">
        <v>230</v>
      </c>
      <c r="F194" s="55" t="s">
        <v>67</v>
      </c>
      <c r="G194" s="55">
        <v>33</v>
      </c>
      <c r="H194" s="12">
        <v>730</v>
      </c>
      <c r="I194" s="55"/>
      <c r="J194" s="12">
        <f t="shared" si="12"/>
        <v>24090</v>
      </c>
      <c r="K194" s="14">
        <f t="shared" si="13"/>
        <v>19272</v>
      </c>
      <c r="L194" s="14">
        <f t="shared" si="14"/>
        <v>20476.5</v>
      </c>
      <c r="M194" s="14">
        <f t="shared" si="15"/>
        <v>21681</v>
      </c>
      <c r="N194" s="14">
        <f t="shared" si="16"/>
        <v>22885.5</v>
      </c>
      <c r="O194" s="55" t="s">
        <v>28</v>
      </c>
      <c r="P194" s="55" t="s">
        <v>232</v>
      </c>
      <c r="Q194" s="55" t="s">
        <v>30</v>
      </c>
    </row>
    <row r="195" spans="1:17" s="29" customFormat="1" x14ac:dyDescent="0.25">
      <c r="A195" s="55" t="s">
        <v>259</v>
      </c>
      <c r="B195" s="55"/>
      <c r="C195" s="2" t="s">
        <v>20</v>
      </c>
      <c r="D195" s="55" t="s">
        <v>122</v>
      </c>
      <c r="E195" s="55" t="s">
        <v>22</v>
      </c>
      <c r="F195" s="55" t="s">
        <v>23</v>
      </c>
      <c r="G195" s="55">
        <v>36</v>
      </c>
      <c r="H195" s="12">
        <v>730</v>
      </c>
      <c r="I195" s="55"/>
      <c r="J195" s="12">
        <f t="shared" ref="J195:J217" si="17">SUM(H195*G195)</f>
        <v>26280</v>
      </c>
      <c r="K195" s="14">
        <f t="shared" si="13"/>
        <v>21024</v>
      </c>
      <c r="L195" s="14">
        <f t="shared" si="14"/>
        <v>22338</v>
      </c>
      <c r="M195" s="14">
        <f t="shared" si="15"/>
        <v>23652</v>
      </c>
      <c r="N195" s="14">
        <f t="shared" si="16"/>
        <v>24966</v>
      </c>
      <c r="O195" s="55" t="s">
        <v>228</v>
      </c>
      <c r="P195" s="55" t="s">
        <v>229</v>
      </c>
      <c r="Q195" s="55" t="s">
        <v>30</v>
      </c>
    </row>
    <row r="196" spans="1:17" s="29" customFormat="1" x14ac:dyDescent="0.25">
      <c r="A196" s="55" t="s">
        <v>260</v>
      </c>
      <c r="B196" s="55"/>
      <c r="C196" s="2" t="s">
        <v>20</v>
      </c>
      <c r="D196" s="55" t="s">
        <v>147</v>
      </c>
      <c r="E196" s="55" t="s">
        <v>22</v>
      </c>
      <c r="F196" s="55" t="s">
        <v>23</v>
      </c>
      <c r="G196" s="55">
        <v>36</v>
      </c>
      <c r="H196" s="12">
        <v>730</v>
      </c>
      <c r="I196" s="55"/>
      <c r="J196" s="12">
        <f t="shared" si="17"/>
        <v>26280</v>
      </c>
      <c r="K196" s="14">
        <f t="shared" si="13"/>
        <v>21024</v>
      </c>
      <c r="L196" s="14">
        <f t="shared" si="14"/>
        <v>22338</v>
      </c>
      <c r="M196" s="14">
        <f t="shared" si="15"/>
        <v>23652</v>
      </c>
      <c r="N196" s="14">
        <f t="shared" si="16"/>
        <v>24966</v>
      </c>
      <c r="O196" s="55" t="s">
        <v>228</v>
      </c>
      <c r="P196" s="55" t="s">
        <v>229</v>
      </c>
      <c r="Q196" s="55" t="s">
        <v>30</v>
      </c>
    </row>
    <row r="197" spans="1:17" s="29" customFormat="1" x14ac:dyDescent="0.25">
      <c r="A197" s="55" t="s">
        <v>261</v>
      </c>
      <c r="B197" s="55" t="s">
        <v>171</v>
      </c>
      <c r="C197" s="2" t="s">
        <v>20</v>
      </c>
      <c r="D197" s="55">
        <v>50.0901</v>
      </c>
      <c r="E197" s="55" t="s">
        <v>124</v>
      </c>
      <c r="F197" s="55" t="s">
        <v>39</v>
      </c>
      <c r="G197" s="55">
        <v>36</v>
      </c>
      <c r="H197" s="12">
        <v>730</v>
      </c>
      <c r="I197" s="55"/>
      <c r="J197" s="12">
        <f t="shared" si="17"/>
        <v>26280</v>
      </c>
      <c r="K197" s="14">
        <f t="shared" si="13"/>
        <v>21024</v>
      </c>
      <c r="L197" s="14">
        <f t="shared" si="14"/>
        <v>22338</v>
      </c>
      <c r="M197" s="14">
        <f t="shared" si="15"/>
        <v>23652</v>
      </c>
      <c r="N197" s="14">
        <f t="shared" si="16"/>
        <v>24966</v>
      </c>
      <c r="O197" s="55" t="s">
        <v>228</v>
      </c>
      <c r="P197" s="55" t="s">
        <v>27</v>
      </c>
      <c r="Q197" s="55" t="s">
        <v>30</v>
      </c>
    </row>
    <row r="198" spans="1:17" s="29" customFormat="1" x14ac:dyDescent="0.25">
      <c r="A198" s="55" t="s">
        <v>336</v>
      </c>
      <c r="B198" s="55" t="s">
        <v>78</v>
      </c>
      <c r="C198" s="2" t="s">
        <v>20</v>
      </c>
      <c r="D198" s="55">
        <v>13.131500000000001</v>
      </c>
      <c r="E198" s="55" t="s">
        <v>236</v>
      </c>
      <c r="F198" s="55" t="s">
        <v>67</v>
      </c>
      <c r="G198" s="55">
        <v>33</v>
      </c>
      <c r="H198" s="12">
        <v>730</v>
      </c>
      <c r="I198" s="55"/>
      <c r="J198" s="12">
        <f t="shared" si="17"/>
        <v>24090</v>
      </c>
      <c r="K198" s="14">
        <f t="shared" si="13"/>
        <v>19272</v>
      </c>
      <c r="L198" s="14">
        <f t="shared" si="14"/>
        <v>20476.5</v>
      </c>
      <c r="M198" s="14">
        <f t="shared" si="15"/>
        <v>21681</v>
      </c>
      <c r="N198" s="14">
        <f t="shared" si="16"/>
        <v>22885.5</v>
      </c>
      <c r="O198" s="55" t="s">
        <v>28</v>
      </c>
      <c r="P198" s="55" t="s">
        <v>232</v>
      </c>
      <c r="Q198" s="55" t="s">
        <v>30</v>
      </c>
    </row>
    <row r="199" spans="1:17" s="29" customFormat="1" x14ac:dyDescent="0.25">
      <c r="A199" s="55" t="s">
        <v>267</v>
      </c>
      <c r="B199" s="55" t="s">
        <v>78</v>
      </c>
      <c r="C199" s="2" t="s">
        <v>20</v>
      </c>
      <c r="D199" s="55">
        <v>13.100099999999999</v>
      </c>
      <c r="E199" s="55" t="s">
        <v>230</v>
      </c>
      <c r="F199" s="55" t="s">
        <v>67</v>
      </c>
      <c r="G199" s="55">
        <v>36</v>
      </c>
      <c r="H199" s="12">
        <v>730</v>
      </c>
      <c r="I199" s="55"/>
      <c r="J199" s="12">
        <f t="shared" si="17"/>
        <v>26280</v>
      </c>
      <c r="K199" s="14">
        <f t="shared" si="13"/>
        <v>21024</v>
      </c>
      <c r="L199" s="14">
        <f t="shared" si="14"/>
        <v>22338</v>
      </c>
      <c r="M199" s="14">
        <f t="shared" si="15"/>
        <v>23652</v>
      </c>
      <c r="N199" s="14">
        <f t="shared" si="16"/>
        <v>24966</v>
      </c>
      <c r="O199" s="55" t="s">
        <v>28</v>
      </c>
      <c r="P199" s="55" t="s">
        <v>232</v>
      </c>
      <c r="Q199" s="55" t="s">
        <v>30</v>
      </c>
    </row>
    <row r="200" spans="1:17" s="29" customFormat="1" x14ac:dyDescent="0.25">
      <c r="A200" s="55" t="s">
        <v>337</v>
      </c>
      <c r="B200" s="55" t="s">
        <v>78</v>
      </c>
      <c r="C200" s="2" t="s">
        <v>20</v>
      </c>
      <c r="D200" s="55">
        <v>13.100099999999999</v>
      </c>
      <c r="E200" s="55" t="s">
        <v>230</v>
      </c>
      <c r="F200" s="55" t="s">
        <v>67</v>
      </c>
      <c r="G200" s="55">
        <v>36</v>
      </c>
      <c r="H200" s="12">
        <v>730</v>
      </c>
      <c r="I200" s="55"/>
      <c r="J200" s="12">
        <f t="shared" si="17"/>
        <v>26280</v>
      </c>
      <c r="K200" s="14">
        <f t="shared" si="13"/>
        <v>21024</v>
      </c>
      <c r="L200" s="14">
        <f t="shared" si="14"/>
        <v>22338</v>
      </c>
      <c r="M200" s="14">
        <f t="shared" si="15"/>
        <v>23652</v>
      </c>
      <c r="N200" s="14">
        <f t="shared" si="16"/>
        <v>24966</v>
      </c>
      <c r="O200" s="55" t="s">
        <v>28</v>
      </c>
      <c r="P200" s="55" t="s">
        <v>232</v>
      </c>
      <c r="Q200" s="55" t="s">
        <v>30</v>
      </c>
    </row>
    <row r="201" spans="1:17" s="29" customFormat="1" x14ac:dyDescent="0.25">
      <c r="A201" s="55" t="s">
        <v>338</v>
      </c>
      <c r="B201" s="55" t="s">
        <v>78</v>
      </c>
      <c r="C201" s="2" t="s">
        <v>20</v>
      </c>
      <c r="D201" s="55">
        <v>13.100099999999999</v>
      </c>
      <c r="E201" s="55" t="s">
        <v>230</v>
      </c>
      <c r="F201" s="55" t="s">
        <v>67</v>
      </c>
      <c r="G201" s="55">
        <v>36</v>
      </c>
      <c r="H201" s="12">
        <v>730</v>
      </c>
      <c r="I201" s="55"/>
      <c r="J201" s="12">
        <f t="shared" si="17"/>
        <v>26280</v>
      </c>
      <c r="K201" s="14">
        <f t="shared" si="13"/>
        <v>21024</v>
      </c>
      <c r="L201" s="14">
        <f t="shared" si="14"/>
        <v>22338</v>
      </c>
      <c r="M201" s="14">
        <f t="shared" si="15"/>
        <v>23652</v>
      </c>
      <c r="N201" s="14">
        <f t="shared" si="16"/>
        <v>24966</v>
      </c>
      <c r="O201" s="55" t="s">
        <v>28</v>
      </c>
      <c r="P201" s="55" t="s">
        <v>232</v>
      </c>
      <c r="Q201" s="55" t="s">
        <v>30</v>
      </c>
    </row>
    <row r="202" spans="1:17" s="29" customFormat="1" x14ac:dyDescent="0.25">
      <c r="A202" s="55" t="s">
        <v>339</v>
      </c>
      <c r="B202" s="55" t="s">
        <v>78</v>
      </c>
      <c r="C202" s="2" t="s">
        <v>20</v>
      </c>
      <c r="D202" s="55">
        <v>13.100099999999999</v>
      </c>
      <c r="E202" s="55" t="s">
        <v>230</v>
      </c>
      <c r="F202" s="55" t="s">
        <v>67</v>
      </c>
      <c r="G202" s="55">
        <v>36</v>
      </c>
      <c r="H202" s="12">
        <v>730</v>
      </c>
      <c r="I202" s="55"/>
      <c r="J202" s="12">
        <f t="shared" si="17"/>
        <v>26280</v>
      </c>
      <c r="K202" s="14">
        <f t="shared" si="13"/>
        <v>21024</v>
      </c>
      <c r="L202" s="14">
        <f t="shared" si="14"/>
        <v>22338</v>
      </c>
      <c r="M202" s="14">
        <f t="shared" si="15"/>
        <v>23652</v>
      </c>
      <c r="N202" s="14">
        <f t="shared" si="16"/>
        <v>24966</v>
      </c>
      <c r="O202" s="55" t="s">
        <v>28</v>
      </c>
      <c r="P202" s="55" t="s">
        <v>232</v>
      </c>
      <c r="Q202" s="55" t="s">
        <v>30</v>
      </c>
    </row>
    <row r="203" spans="1:17" s="29" customFormat="1" x14ac:dyDescent="0.25">
      <c r="A203" s="55" t="s">
        <v>340</v>
      </c>
      <c r="B203" s="55" t="s">
        <v>78</v>
      </c>
      <c r="C203" s="2" t="s">
        <v>20</v>
      </c>
      <c r="D203" s="55">
        <v>13.100099999999999</v>
      </c>
      <c r="E203" s="55" t="s">
        <v>230</v>
      </c>
      <c r="F203" s="55" t="s">
        <v>67</v>
      </c>
      <c r="G203" s="55">
        <v>36</v>
      </c>
      <c r="H203" s="12">
        <v>730</v>
      </c>
      <c r="I203" s="55"/>
      <c r="J203" s="12">
        <f t="shared" si="17"/>
        <v>26280</v>
      </c>
      <c r="K203" s="14">
        <f t="shared" si="13"/>
        <v>21024</v>
      </c>
      <c r="L203" s="14">
        <f t="shared" si="14"/>
        <v>22338</v>
      </c>
      <c r="M203" s="14">
        <f t="shared" si="15"/>
        <v>23652</v>
      </c>
      <c r="N203" s="14">
        <f t="shared" si="16"/>
        <v>24966</v>
      </c>
      <c r="O203" s="55" t="s">
        <v>28</v>
      </c>
      <c r="P203" s="55" t="s">
        <v>232</v>
      </c>
      <c r="Q203" s="55" t="s">
        <v>30</v>
      </c>
    </row>
    <row r="204" spans="1:17" s="29" customFormat="1" x14ac:dyDescent="0.25">
      <c r="A204" s="55" t="s">
        <v>341</v>
      </c>
      <c r="B204" s="55" t="s">
        <v>78</v>
      </c>
      <c r="C204" s="2" t="s">
        <v>20</v>
      </c>
      <c r="D204" s="55">
        <v>13.100099999999999</v>
      </c>
      <c r="E204" s="55" t="s">
        <v>230</v>
      </c>
      <c r="F204" s="55" t="s">
        <v>67</v>
      </c>
      <c r="G204" s="55">
        <v>36</v>
      </c>
      <c r="H204" s="12">
        <v>730</v>
      </c>
      <c r="I204" s="55"/>
      <c r="J204" s="12">
        <f t="shared" si="17"/>
        <v>26280</v>
      </c>
      <c r="K204" s="14">
        <f t="shared" si="13"/>
        <v>21024</v>
      </c>
      <c r="L204" s="14">
        <f t="shared" si="14"/>
        <v>22338</v>
      </c>
      <c r="M204" s="14">
        <f t="shared" si="15"/>
        <v>23652</v>
      </c>
      <c r="N204" s="14">
        <f t="shared" si="16"/>
        <v>24966</v>
      </c>
      <c r="O204" s="55" t="s">
        <v>28</v>
      </c>
      <c r="P204" s="55" t="s">
        <v>232</v>
      </c>
      <c r="Q204" s="55" t="s">
        <v>30</v>
      </c>
    </row>
    <row r="205" spans="1:17" s="29" customFormat="1" x14ac:dyDescent="0.25">
      <c r="A205" s="55" t="s">
        <v>342</v>
      </c>
      <c r="B205" s="55" t="s">
        <v>78</v>
      </c>
      <c r="C205" s="2" t="s">
        <v>20</v>
      </c>
      <c r="D205" s="55">
        <v>13.100099999999999</v>
      </c>
      <c r="E205" s="55" t="s">
        <v>230</v>
      </c>
      <c r="F205" s="55" t="s">
        <v>67</v>
      </c>
      <c r="G205" s="55">
        <v>36</v>
      </c>
      <c r="H205" s="12">
        <v>730</v>
      </c>
      <c r="I205" s="55"/>
      <c r="J205" s="12">
        <f t="shared" si="17"/>
        <v>26280</v>
      </c>
      <c r="K205" s="14">
        <f t="shared" si="13"/>
        <v>21024</v>
      </c>
      <c r="L205" s="14">
        <f t="shared" si="14"/>
        <v>22338</v>
      </c>
      <c r="M205" s="14">
        <f t="shared" si="15"/>
        <v>23652</v>
      </c>
      <c r="N205" s="14">
        <f t="shared" si="16"/>
        <v>24966</v>
      </c>
      <c r="O205" s="55" t="s">
        <v>28</v>
      </c>
      <c r="P205" s="55" t="s">
        <v>232</v>
      </c>
      <c r="Q205" s="55" t="s">
        <v>30</v>
      </c>
    </row>
    <row r="206" spans="1:17" s="29" customFormat="1" x14ac:dyDescent="0.25">
      <c r="A206" s="55" t="s">
        <v>362</v>
      </c>
      <c r="B206" s="55"/>
      <c r="C206" s="2" t="s">
        <v>20</v>
      </c>
      <c r="D206" s="55" t="s">
        <v>363</v>
      </c>
      <c r="E206" s="55" t="s">
        <v>58</v>
      </c>
      <c r="F206" s="55" t="s">
        <v>39</v>
      </c>
      <c r="G206" s="55">
        <v>45</v>
      </c>
      <c r="H206" s="12">
        <v>730</v>
      </c>
      <c r="I206" s="55"/>
      <c r="J206" s="12">
        <f t="shared" si="17"/>
        <v>32850</v>
      </c>
      <c r="K206" s="14">
        <f t="shared" si="13"/>
        <v>26280</v>
      </c>
      <c r="L206" s="14">
        <f t="shared" si="14"/>
        <v>27922.5</v>
      </c>
      <c r="M206" s="14">
        <f t="shared" si="15"/>
        <v>29565</v>
      </c>
      <c r="N206" s="14">
        <f t="shared" si="16"/>
        <v>31207.5</v>
      </c>
      <c r="O206" s="55" t="s">
        <v>40</v>
      </c>
      <c r="P206" s="55" t="s">
        <v>27</v>
      </c>
      <c r="Q206" s="55" t="s">
        <v>30</v>
      </c>
    </row>
    <row r="207" spans="1:17" s="29" customFormat="1" x14ac:dyDescent="0.25">
      <c r="A207" s="55" t="s">
        <v>343</v>
      </c>
      <c r="B207" s="55" t="s">
        <v>171</v>
      </c>
      <c r="C207" s="2" t="s">
        <v>20</v>
      </c>
      <c r="D207" s="55">
        <v>39.0501</v>
      </c>
      <c r="E207" s="55" t="s">
        <v>124</v>
      </c>
      <c r="F207" s="55" t="s">
        <v>39</v>
      </c>
      <c r="G207" s="55">
        <v>32</v>
      </c>
      <c r="H207" s="12">
        <v>730</v>
      </c>
      <c r="I207" s="55"/>
      <c r="J207" s="12">
        <f t="shared" si="17"/>
        <v>23360</v>
      </c>
      <c r="K207" s="14">
        <f t="shared" si="13"/>
        <v>18688</v>
      </c>
      <c r="L207" s="14">
        <f t="shared" si="14"/>
        <v>19856</v>
      </c>
      <c r="M207" s="14">
        <f t="shared" si="15"/>
        <v>21024</v>
      </c>
      <c r="N207" s="14">
        <f t="shared" si="16"/>
        <v>22192</v>
      </c>
      <c r="O207" s="55" t="s">
        <v>28</v>
      </c>
      <c r="P207" s="55" t="s">
        <v>27</v>
      </c>
      <c r="Q207" s="55" t="s">
        <v>30</v>
      </c>
    </row>
    <row r="208" spans="1:17" s="29" customFormat="1" x14ac:dyDescent="0.25">
      <c r="A208" s="55" t="s">
        <v>344</v>
      </c>
      <c r="B208" s="55" t="s">
        <v>171</v>
      </c>
      <c r="C208" s="2" t="s">
        <v>20</v>
      </c>
      <c r="D208" s="55">
        <v>50.090400000000002</v>
      </c>
      <c r="E208" s="55" t="s">
        <v>124</v>
      </c>
      <c r="F208" s="55" t="s">
        <v>39</v>
      </c>
      <c r="G208" s="55">
        <v>32</v>
      </c>
      <c r="H208" s="12">
        <v>730</v>
      </c>
      <c r="I208" s="55"/>
      <c r="J208" s="12">
        <f t="shared" si="17"/>
        <v>23360</v>
      </c>
      <c r="K208" s="14">
        <f t="shared" si="13"/>
        <v>18688</v>
      </c>
      <c r="L208" s="14">
        <f t="shared" si="14"/>
        <v>19856</v>
      </c>
      <c r="M208" s="14">
        <f t="shared" si="15"/>
        <v>21024</v>
      </c>
      <c r="N208" s="14">
        <f t="shared" si="16"/>
        <v>22192</v>
      </c>
      <c r="O208" s="55" t="s">
        <v>28</v>
      </c>
      <c r="P208" s="55" t="s">
        <v>27</v>
      </c>
      <c r="Q208" s="55" t="s">
        <v>30</v>
      </c>
    </row>
    <row r="209" spans="1:17" s="29" customFormat="1" x14ac:dyDescent="0.25">
      <c r="A209" s="55" t="s">
        <v>345</v>
      </c>
      <c r="B209" s="55" t="s">
        <v>171</v>
      </c>
      <c r="C209" s="2" t="s">
        <v>20</v>
      </c>
      <c r="D209" s="55" t="s">
        <v>176</v>
      </c>
      <c r="E209" s="55" t="s">
        <v>124</v>
      </c>
      <c r="F209" s="55" t="s">
        <v>39</v>
      </c>
      <c r="G209" s="55">
        <v>32</v>
      </c>
      <c r="H209" s="12">
        <v>730</v>
      </c>
      <c r="I209" s="55"/>
      <c r="J209" s="12">
        <f t="shared" si="17"/>
        <v>23360</v>
      </c>
      <c r="K209" s="14">
        <f t="shared" si="13"/>
        <v>18688</v>
      </c>
      <c r="L209" s="14">
        <f t="shared" si="14"/>
        <v>19856</v>
      </c>
      <c r="M209" s="14">
        <f t="shared" si="15"/>
        <v>21024</v>
      </c>
      <c r="N209" s="14">
        <f t="shared" si="16"/>
        <v>22192</v>
      </c>
      <c r="O209" s="55" t="s">
        <v>28</v>
      </c>
      <c r="P209" s="55" t="s">
        <v>27</v>
      </c>
      <c r="Q209" s="55" t="s">
        <v>30</v>
      </c>
    </row>
    <row r="210" spans="1:17" s="29" customFormat="1" x14ac:dyDescent="0.25">
      <c r="A210" s="55" t="s">
        <v>346</v>
      </c>
      <c r="B210" s="55" t="s">
        <v>171</v>
      </c>
      <c r="C210" s="2" t="s">
        <v>20</v>
      </c>
      <c r="D210" s="55" t="s">
        <v>176</v>
      </c>
      <c r="E210" s="55" t="s">
        <v>124</v>
      </c>
      <c r="F210" s="55" t="s">
        <v>39</v>
      </c>
      <c r="G210" s="55">
        <v>32</v>
      </c>
      <c r="H210" s="12">
        <v>730</v>
      </c>
      <c r="I210" s="55"/>
      <c r="J210" s="12">
        <f t="shared" si="17"/>
        <v>23360</v>
      </c>
      <c r="K210" s="14">
        <f t="shared" si="13"/>
        <v>18688</v>
      </c>
      <c r="L210" s="14">
        <f t="shared" si="14"/>
        <v>19856</v>
      </c>
      <c r="M210" s="14">
        <f t="shared" si="15"/>
        <v>21024</v>
      </c>
      <c r="N210" s="14">
        <f t="shared" si="16"/>
        <v>22192</v>
      </c>
      <c r="O210" s="55" t="s">
        <v>28</v>
      </c>
      <c r="P210" s="55" t="s">
        <v>27</v>
      </c>
      <c r="Q210" s="55" t="s">
        <v>30</v>
      </c>
    </row>
    <row r="211" spans="1:17" s="29" customFormat="1" x14ac:dyDescent="0.25">
      <c r="A211" s="55" t="s">
        <v>347</v>
      </c>
      <c r="B211" s="55"/>
      <c r="C211" s="2" t="s">
        <v>20</v>
      </c>
      <c r="D211" s="55" t="s">
        <v>176</v>
      </c>
      <c r="E211" s="55" t="s">
        <v>124</v>
      </c>
      <c r="F211" s="55" t="s">
        <v>39</v>
      </c>
      <c r="G211" s="55">
        <v>32</v>
      </c>
      <c r="H211" s="12">
        <v>730</v>
      </c>
      <c r="I211" s="55"/>
      <c r="J211" s="12">
        <f t="shared" si="17"/>
        <v>23360</v>
      </c>
      <c r="K211" s="14">
        <f t="shared" si="13"/>
        <v>18688</v>
      </c>
      <c r="L211" s="14">
        <f t="shared" si="14"/>
        <v>19856</v>
      </c>
      <c r="M211" s="14">
        <f t="shared" si="15"/>
        <v>21024</v>
      </c>
      <c r="N211" s="14">
        <f t="shared" si="16"/>
        <v>22192</v>
      </c>
      <c r="O211" s="55" t="s">
        <v>28</v>
      </c>
      <c r="P211" s="55" t="s">
        <v>27</v>
      </c>
      <c r="Q211" s="55" t="s">
        <v>30</v>
      </c>
    </row>
    <row r="212" spans="1:17" s="29" customFormat="1" x14ac:dyDescent="0.25">
      <c r="A212" s="55" t="s">
        <v>348</v>
      </c>
      <c r="B212" s="55"/>
      <c r="C212" s="2" t="s">
        <v>20</v>
      </c>
      <c r="D212" s="55" t="s">
        <v>176</v>
      </c>
      <c r="E212" s="55" t="s">
        <v>124</v>
      </c>
      <c r="F212" s="55" t="s">
        <v>39</v>
      </c>
      <c r="G212" s="55">
        <v>32</v>
      </c>
      <c r="H212" s="12">
        <v>730</v>
      </c>
      <c r="I212" s="55"/>
      <c r="J212" s="12">
        <f t="shared" si="17"/>
        <v>23360</v>
      </c>
      <c r="K212" s="14">
        <f t="shared" si="13"/>
        <v>18688</v>
      </c>
      <c r="L212" s="14">
        <f t="shared" si="14"/>
        <v>19856</v>
      </c>
      <c r="M212" s="14">
        <f t="shared" si="15"/>
        <v>21024</v>
      </c>
      <c r="N212" s="14">
        <f t="shared" si="16"/>
        <v>22192</v>
      </c>
      <c r="O212" s="55" t="s">
        <v>28</v>
      </c>
      <c r="P212" s="55" t="s">
        <v>27</v>
      </c>
      <c r="Q212" s="55" t="s">
        <v>30</v>
      </c>
    </row>
    <row r="213" spans="1:17" s="29" customFormat="1" x14ac:dyDescent="0.25">
      <c r="A213" s="55" t="s">
        <v>349</v>
      </c>
      <c r="B213" s="55"/>
      <c r="C213" s="2" t="s">
        <v>20</v>
      </c>
      <c r="D213" s="55" t="s">
        <v>176</v>
      </c>
      <c r="E213" s="55" t="s">
        <v>124</v>
      </c>
      <c r="F213" s="55" t="s">
        <v>39</v>
      </c>
      <c r="G213" s="55">
        <v>32</v>
      </c>
      <c r="H213" s="12">
        <v>730</v>
      </c>
      <c r="I213" s="55"/>
      <c r="J213" s="12">
        <f t="shared" si="17"/>
        <v>23360</v>
      </c>
      <c r="K213" s="14">
        <f t="shared" si="13"/>
        <v>18688</v>
      </c>
      <c r="L213" s="14">
        <f t="shared" si="14"/>
        <v>19856</v>
      </c>
      <c r="M213" s="14">
        <f t="shared" si="15"/>
        <v>21024</v>
      </c>
      <c r="N213" s="14">
        <f t="shared" si="16"/>
        <v>22192</v>
      </c>
      <c r="O213" s="55" t="s">
        <v>28</v>
      </c>
      <c r="P213" s="55" t="s">
        <v>27</v>
      </c>
      <c r="Q213" s="55" t="s">
        <v>30</v>
      </c>
    </row>
    <row r="214" spans="1:17" s="29" customFormat="1" x14ac:dyDescent="0.25">
      <c r="A214" s="55" t="s">
        <v>350</v>
      </c>
      <c r="B214" s="55"/>
      <c r="C214" s="2" t="s">
        <v>20</v>
      </c>
      <c r="D214" s="55" t="s">
        <v>176</v>
      </c>
      <c r="E214" s="55" t="s">
        <v>124</v>
      </c>
      <c r="F214" s="55" t="s">
        <v>39</v>
      </c>
      <c r="G214" s="55">
        <v>32</v>
      </c>
      <c r="H214" s="12">
        <v>730</v>
      </c>
      <c r="I214" s="55"/>
      <c r="J214" s="12">
        <f t="shared" si="17"/>
        <v>23360</v>
      </c>
      <c r="K214" s="14">
        <f t="shared" si="13"/>
        <v>18688</v>
      </c>
      <c r="L214" s="14">
        <f t="shared" si="14"/>
        <v>19856</v>
      </c>
      <c r="M214" s="14">
        <f t="shared" si="15"/>
        <v>21024</v>
      </c>
      <c r="N214" s="14">
        <f t="shared" si="16"/>
        <v>22192</v>
      </c>
      <c r="O214" s="55" t="s">
        <v>28</v>
      </c>
      <c r="P214" s="55" t="s">
        <v>27</v>
      </c>
      <c r="Q214" s="55" t="s">
        <v>30</v>
      </c>
    </row>
    <row r="215" spans="1:17" s="56" customFormat="1" x14ac:dyDescent="0.25">
      <c r="A215" s="56" t="s">
        <v>369</v>
      </c>
      <c r="C215" s="2" t="s">
        <v>20</v>
      </c>
      <c r="D215" s="56">
        <v>50.091000000000001</v>
      </c>
      <c r="E215" s="56" t="s">
        <v>306</v>
      </c>
      <c r="F215" s="56" t="s">
        <v>63</v>
      </c>
      <c r="G215" s="7">
        <v>48</v>
      </c>
      <c r="H215" s="12">
        <v>730</v>
      </c>
      <c r="J215" s="12">
        <f t="shared" si="17"/>
        <v>35040</v>
      </c>
      <c r="K215" s="14">
        <f t="shared" si="13"/>
        <v>28032</v>
      </c>
      <c r="L215" s="14">
        <f t="shared" si="14"/>
        <v>29784</v>
      </c>
      <c r="M215" s="14">
        <f t="shared" si="15"/>
        <v>31536</v>
      </c>
      <c r="N215" s="14">
        <f t="shared" si="16"/>
        <v>33288</v>
      </c>
      <c r="O215" s="56" t="s">
        <v>28</v>
      </c>
      <c r="P215" s="56" t="s">
        <v>232</v>
      </c>
    </row>
    <row r="216" spans="1:17" s="57" customFormat="1" x14ac:dyDescent="0.25">
      <c r="A216" s="56" t="s">
        <v>370</v>
      </c>
      <c r="B216" s="56"/>
      <c r="C216" s="2" t="s">
        <v>20</v>
      </c>
      <c r="D216" s="56">
        <v>50.091000000000001</v>
      </c>
      <c r="E216" s="56" t="s">
        <v>306</v>
      </c>
      <c r="F216" s="56" t="s">
        <v>63</v>
      </c>
      <c r="G216" s="7">
        <v>57</v>
      </c>
      <c r="H216" s="12">
        <v>730</v>
      </c>
      <c r="I216" s="56"/>
      <c r="J216" s="12">
        <f t="shared" si="17"/>
        <v>41610</v>
      </c>
      <c r="K216" s="14">
        <f t="shared" si="13"/>
        <v>33288</v>
      </c>
      <c r="L216" s="14">
        <f t="shared" si="14"/>
        <v>35368.5</v>
      </c>
      <c r="M216" s="14">
        <f t="shared" si="15"/>
        <v>37449</v>
      </c>
      <c r="N216" s="14">
        <f t="shared" si="16"/>
        <v>39529.5</v>
      </c>
      <c r="O216" s="56" t="s">
        <v>28</v>
      </c>
      <c r="P216" s="56" t="s">
        <v>232</v>
      </c>
      <c r="Q216" s="56"/>
    </row>
    <row r="217" spans="1:17" s="57" customFormat="1" x14ac:dyDescent="0.25">
      <c r="A217" s="56" t="s">
        <v>371</v>
      </c>
      <c r="B217" s="56"/>
      <c r="C217" s="2" t="s">
        <v>20</v>
      </c>
      <c r="D217" s="56">
        <v>50.091000000000001</v>
      </c>
      <c r="E217" s="56" t="s">
        <v>306</v>
      </c>
      <c r="F217" s="56" t="s">
        <v>63</v>
      </c>
      <c r="G217" s="7">
        <v>45</v>
      </c>
      <c r="H217" s="12">
        <v>730</v>
      </c>
      <c r="I217" s="56"/>
      <c r="J217" s="12">
        <f t="shared" si="17"/>
        <v>32850</v>
      </c>
      <c r="K217" s="14">
        <f t="shared" si="13"/>
        <v>26280</v>
      </c>
      <c r="L217" s="14">
        <f t="shared" si="14"/>
        <v>27922.5</v>
      </c>
      <c r="M217" s="14">
        <f t="shared" si="15"/>
        <v>29565</v>
      </c>
      <c r="N217" s="14">
        <f t="shared" si="16"/>
        <v>31207.5</v>
      </c>
      <c r="O217" s="56" t="s">
        <v>28</v>
      </c>
      <c r="P217" s="56" t="s">
        <v>232</v>
      </c>
      <c r="Q217" s="56"/>
    </row>
    <row r="218" spans="1:17" s="43" customFormat="1" x14ac:dyDescent="0.25">
      <c r="A218" s="44"/>
      <c r="B218" s="44"/>
      <c r="C218" s="44"/>
      <c r="D218" s="44"/>
      <c r="E218" s="44"/>
      <c r="F218" s="44"/>
    </row>
    <row r="219" spans="1:17" x14ac:dyDescent="0.25">
      <c r="A219" s="43" t="s">
        <v>351</v>
      </c>
      <c r="B219" s="43"/>
      <c r="C219" s="43"/>
      <c r="D219" s="43"/>
      <c r="E219" s="43"/>
      <c r="F219" s="43"/>
    </row>
    <row r="220" spans="1:17" x14ac:dyDescent="0.25">
      <c r="A220" s="43" t="s">
        <v>364</v>
      </c>
      <c r="B220" s="43"/>
      <c r="C220" s="43"/>
      <c r="D220" s="43"/>
      <c r="E220" s="43"/>
      <c r="F220" s="43"/>
    </row>
    <row r="221" spans="1:17" x14ac:dyDescent="0.25">
      <c r="A221" s="43" t="s">
        <v>365</v>
      </c>
      <c r="B221" s="43"/>
      <c r="C221" s="43"/>
      <c r="D221" s="43"/>
      <c r="E221" s="43"/>
      <c r="F221" s="43"/>
    </row>
    <row r="222" spans="1:17" x14ac:dyDescent="0.25">
      <c r="A222" s="54" t="s">
        <v>382</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1"/>
  <sheetViews>
    <sheetView zoomScale="80" zoomScaleNormal="80" workbookViewId="0">
      <selection activeCell="B40" sqref="B40"/>
    </sheetView>
  </sheetViews>
  <sheetFormatPr defaultRowHeight="15" x14ac:dyDescent="0.25"/>
  <cols>
    <col min="1" max="1" width="71.42578125" bestFit="1" customWidth="1"/>
    <col min="2" max="2" width="13.42578125" bestFit="1" customWidth="1"/>
    <col min="3" max="3" width="12.85546875" bestFit="1" customWidth="1"/>
    <col min="4" max="4" width="10" bestFit="1" customWidth="1"/>
    <col min="5" max="5" width="25.7109375" bestFit="1" customWidth="1"/>
    <col min="6" max="6" width="30.7109375" bestFit="1" customWidth="1"/>
    <col min="7" max="7" width="18.140625" bestFit="1" customWidth="1"/>
    <col min="8" max="8" width="27.85546875" bestFit="1" customWidth="1"/>
    <col min="9" max="9" width="23.140625" bestFit="1" customWidth="1"/>
    <col min="10" max="10" width="21.28515625" bestFit="1" customWidth="1"/>
    <col min="11" max="11" width="22.140625" bestFit="1" customWidth="1"/>
    <col min="12" max="12" width="14.85546875" bestFit="1" customWidth="1"/>
    <col min="13" max="13" width="13.5703125" bestFit="1" customWidth="1"/>
    <col min="14" max="16" width="14.85546875" bestFit="1" customWidth="1"/>
    <col min="17" max="17" width="13.5703125" bestFit="1" customWidth="1"/>
  </cols>
  <sheetData>
    <row r="1" spans="1:17" s="19" customFormat="1" ht="12.75" x14ac:dyDescent="0.2">
      <c r="A1" s="19" t="s">
        <v>0</v>
      </c>
      <c r="B1" s="6" t="s">
        <v>1</v>
      </c>
      <c r="C1" s="6" t="s">
        <v>2</v>
      </c>
      <c r="D1" s="20" t="s">
        <v>3</v>
      </c>
      <c r="E1" s="21" t="s">
        <v>4</v>
      </c>
      <c r="F1" s="21" t="s">
        <v>5</v>
      </c>
      <c r="G1" s="19" t="s">
        <v>6</v>
      </c>
      <c r="H1" s="22" t="s">
        <v>291</v>
      </c>
      <c r="I1" s="6" t="s">
        <v>292</v>
      </c>
      <c r="J1" s="6" t="s">
        <v>10</v>
      </c>
      <c r="K1" s="6" t="s">
        <v>11</v>
      </c>
      <c r="L1" s="6" t="s">
        <v>12</v>
      </c>
      <c r="M1" s="6" t="s">
        <v>13</v>
      </c>
      <c r="N1" s="19" t="s">
        <v>17</v>
      </c>
      <c r="O1" s="19" t="s">
        <v>18</v>
      </c>
    </row>
    <row r="2" spans="1:17" s="23" customFormat="1" ht="12.75" x14ac:dyDescent="0.2">
      <c r="A2" s="23" t="s">
        <v>248</v>
      </c>
      <c r="B2" s="6" t="s">
        <v>61</v>
      </c>
      <c r="C2" s="6" t="s">
        <v>20</v>
      </c>
      <c r="D2" s="24">
        <v>52.109900000000003</v>
      </c>
      <c r="E2" s="26" t="s">
        <v>84</v>
      </c>
      <c r="F2" s="26" t="s">
        <v>63</v>
      </c>
      <c r="G2" s="23">
        <v>36</v>
      </c>
      <c r="H2" s="14">
        <v>715</v>
      </c>
      <c r="I2" s="14">
        <f>SUM(H2*G2)</f>
        <v>25740</v>
      </c>
      <c r="J2" s="14">
        <f t="shared" ref="J2:J8" si="0">SUM(I2*0.8)</f>
        <v>20592</v>
      </c>
      <c r="K2" s="14">
        <f t="shared" ref="K2:K8" si="1">SUM(I2*0.85)</f>
        <v>21879</v>
      </c>
      <c r="L2" s="14">
        <f t="shared" ref="L2:L8" si="2">SUM(I2*0.9)</f>
        <v>23166</v>
      </c>
      <c r="M2" s="14">
        <f t="shared" ref="M2:M8" si="3">SUM(I2*0.95)</f>
        <v>24453</v>
      </c>
      <c r="N2" s="23" t="s">
        <v>228</v>
      </c>
      <c r="O2" s="23" t="s">
        <v>229</v>
      </c>
    </row>
    <row r="3" spans="1:17" s="23" customFormat="1" ht="12.75" x14ac:dyDescent="0.2">
      <c r="A3" s="23" t="s">
        <v>257</v>
      </c>
      <c r="B3" s="6" t="s">
        <v>61</v>
      </c>
      <c r="C3" s="6" t="s">
        <v>20</v>
      </c>
      <c r="D3" s="24">
        <v>52.020099999999999</v>
      </c>
      <c r="E3" s="26" t="s">
        <v>84</v>
      </c>
      <c r="F3" s="26" t="s">
        <v>63</v>
      </c>
      <c r="G3" s="23">
        <v>36</v>
      </c>
      <c r="H3" s="14">
        <v>715</v>
      </c>
      <c r="I3" s="14">
        <f t="shared" ref="I3:I19" si="4">SUM(H3*G3)</f>
        <v>25740</v>
      </c>
      <c r="J3" s="14">
        <f t="shared" si="0"/>
        <v>20592</v>
      </c>
      <c r="K3" s="14">
        <f t="shared" si="1"/>
        <v>21879</v>
      </c>
      <c r="L3" s="14">
        <f t="shared" si="2"/>
        <v>23166</v>
      </c>
      <c r="M3" s="14">
        <f t="shared" si="3"/>
        <v>24453</v>
      </c>
      <c r="N3" s="23" t="s">
        <v>228</v>
      </c>
      <c r="O3" s="23" t="s">
        <v>229</v>
      </c>
    </row>
    <row r="4" spans="1:17" s="23" customFormat="1" ht="12.75" x14ac:dyDescent="0.2">
      <c r="A4" s="23" t="s">
        <v>269</v>
      </c>
      <c r="B4" s="6" t="s">
        <v>61</v>
      </c>
      <c r="C4" s="6" t="s">
        <v>20</v>
      </c>
      <c r="D4" s="24">
        <v>52.020099999999999</v>
      </c>
      <c r="E4" s="26" t="s">
        <v>62</v>
      </c>
      <c r="F4" s="26" t="s">
        <v>63</v>
      </c>
      <c r="G4" s="23">
        <v>36</v>
      </c>
      <c r="H4" s="14">
        <v>715</v>
      </c>
      <c r="I4" s="14">
        <f t="shared" si="4"/>
        <v>25740</v>
      </c>
      <c r="J4" s="14">
        <f t="shared" si="0"/>
        <v>20592</v>
      </c>
      <c r="K4" s="14">
        <f t="shared" si="1"/>
        <v>21879</v>
      </c>
      <c r="L4" s="14">
        <f t="shared" si="2"/>
        <v>23166</v>
      </c>
      <c r="M4" s="14">
        <f t="shared" si="3"/>
        <v>24453</v>
      </c>
      <c r="N4" s="23" t="s">
        <v>228</v>
      </c>
      <c r="O4" s="23" t="s">
        <v>229</v>
      </c>
    </row>
    <row r="5" spans="1:17" s="23" customFormat="1" ht="13.5" customHeight="1" x14ac:dyDescent="0.2">
      <c r="A5" s="23" t="s">
        <v>273</v>
      </c>
      <c r="B5" s="6" t="s">
        <v>61</v>
      </c>
      <c r="C5" s="6" t="s">
        <v>20</v>
      </c>
      <c r="D5" s="24">
        <v>52.020099999999999</v>
      </c>
      <c r="E5" s="26" t="s">
        <v>62</v>
      </c>
      <c r="F5" s="26" t="s">
        <v>63</v>
      </c>
      <c r="G5" s="23">
        <v>51</v>
      </c>
      <c r="H5" s="14">
        <v>715</v>
      </c>
      <c r="I5" s="14">
        <f t="shared" si="4"/>
        <v>36465</v>
      </c>
      <c r="J5" s="14">
        <f t="shared" si="0"/>
        <v>29172</v>
      </c>
      <c r="K5" s="14">
        <f t="shared" si="1"/>
        <v>30995.25</v>
      </c>
      <c r="L5" s="14">
        <f t="shared" si="2"/>
        <v>32818.5</v>
      </c>
      <c r="M5" s="14">
        <f t="shared" si="3"/>
        <v>34641.75</v>
      </c>
      <c r="N5" s="23" t="s">
        <v>228</v>
      </c>
      <c r="O5" s="23" t="s">
        <v>229</v>
      </c>
    </row>
    <row r="6" spans="1:17" s="23" customFormat="1" ht="12.75" x14ac:dyDescent="0.2">
      <c r="A6" s="23" t="s">
        <v>277</v>
      </c>
      <c r="B6" s="6" t="s">
        <v>61</v>
      </c>
      <c r="C6" s="6" t="s">
        <v>20</v>
      </c>
      <c r="D6" s="24">
        <v>52.020099999999999</v>
      </c>
      <c r="E6" s="26" t="s">
        <v>62</v>
      </c>
      <c r="F6" s="26" t="s">
        <v>63</v>
      </c>
      <c r="G6" s="23">
        <v>48</v>
      </c>
      <c r="H6" s="14">
        <v>715</v>
      </c>
      <c r="I6" s="14">
        <f t="shared" si="4"/>
        <v>34320</v>
      </c>
      <c r="J6" s="14">
        <f t="shared" si="0"/>
        <v>27456</v>
      </c>
      <c r="K6" s="14">
        <f t="shared" si="1"/>
        <v>29172</v>
      </c>
      <c r="L6" s="14">
        <f t="shared" si="2"/>
        <v>30888</v>
      </c>
      <c r="M6" s="14">
        <f t="shared" si="3"/>
        <v>32604</v>
      </c>
      <c r="N6" s="23" t="s">
        <v>228</v>
      </c>
      <c r="O6" s="23" t="s">
        <v>229</v>
      </c>
    </row>
    <row r="7" spans="1:17" s="23" customFormat="1" ht="12.75" x14ac:dyDescent="0.2">
      <c r="A7" s="23" t="s">
        <v>282</v>
      </c>
      <c r="B7" s="6" t="s">
        <v>61</v>
      </c>
      <c r="C7" s="24" t="s">
        <v>20</v>
      </c>
      <c r="D7" s="25" t="s">
        <v>283</v>
      </c>
      <c r="E7" s="26" t="s">
        <v>62</v>
      </c>
      <c r="F7" s="26" t="s">
        <v>63</v>
      </c>
      <c r="G7" s="23">
        <v>42</v>
      </c>
      <c r="H7" s="14">
        <v>715</v>
      </c>
      <c r="I7" s="14">
        <f t="shared" si="4"/>
        <v>30030</v>
      </c>
      <c r="J7" s="14">
        <f t="shared" si="0"/>
        <v>24024</v>
      </c>
      <c r="K7" s="14">
        <f t="shared" si="1"/>
        <v>25525.5</v>
      </c>
      <c r="L7" s="14">
        <f t="shared" si="2"/>
        <v>27027</v>
      </c>
      <c r="M7" s="14">
        <f t="shared" si="3"/>
        <v>28528.5</v>
      </c>
      <c r="N7" s="23" t="s">
        <v>228</v>
      </c>
      <c r="O7" s="23" t="s">
        <v>229</v>
      </c>
    </row>
    <row r="8" spans="1:17" x14ac:dyDescent="0.25">
      <c r="A8" s="23" t="s">
        <v>286</v>
      </c>
      <c r="B8" s="24"/>
      <c r="C8" s="24" t="s">
        <v>30</v>
      </c>
      <c r="D8" s="24">
        <v>29.020700000000001</v>
      </c>
      <c r="E8" s="26" t="s">
        <v>120</v>
      </c>
      <c r="F8" s="26" t="s">
        <v>63</v>
      </c>
      <c r="G8" s="23">
        <v>39</v>
      </c>
      <c r="H8" s="14">
        <v>715</v>
      </c>
      <c r="I8" s="14">
        <f t="shared" si="4"/>
        <v>27885</v>
      </c>
      <c r="J8" s="14">
        <f t="shared" si="0"/>
        <v>22308</v>
      </c>
      <c r="K8" s="14">
        <f t="shared" si="1"/>
        <v>23702.25</v>
      </c>
      <c r="L8" s="14">
        <f t="shared" si="2"/>
        <v>25096.5</v>
      </c>
      <c r="M8" s="14">
        <f t="shared" si="3"/>
        <v>26490.75</v>
      </c>
      <c r="N8" s="23" t="s">
        <v>228</v>
      </c>
      <c r="O8" s="23" t="s">
        <v>229</v>
      </c>
    </row>
    <row r="9" spans="1:17" x14ac:dyDescent="0.25">
      <c r="A9" s="23"/>
      <c r="B9" s="24"/>
      <c r="C9" s="24"/>
      <c r="D9" s="24"/>
      <c r="E9" s="26"/>
      <c r="F9" s="26"/>
      <c r="G9" s="23"/>
      <c r="H9" s="14"/>
      <c r="I9" s="14"/>
      <c r="J9" s="14"/>
      <c r="K9" s="14"/>
      <c r="L9" s="14"/>
      <c r="M9" s="14"/>
      <c r="N9" s="23"/>
      <c r="O9" s="23"/>
    </row>
    <row r="10" spans="1:17" s="47" customFormat="1" x14ac:dyDescent="0.25">
      <c r="A10" s="46" t="s">
        <v>372</v>
      </c>
      <c r="G10" s="47" t="s">
        <v>379</v>
      </c>
      <c r="H10" s="47" t="s">
        <v>380</v>
      </c>
      <c r="I10" s="45" t="s">
        <v>374</v>
      </c>
      <c r="J10" s="6" t="s">
        <v>375</v>
      </c>
      <c r="K10" s="6" t="s">
        <v>376</v>
      </c>
      <c r="L10" s="6" t="s">
        <v>377</v>
      </c>
      <c r="M10" s="6" t="s">
        <v>378</v>
      </c>
      <c r="N10" s="6" t="s">
        <v>10</v>
      </c>
      <c r="O10" s="6" t="s">
        <v>11</v>
      </c>
      <c r="P10" s="6" t="s">
        <v>12</v>
      </c>
      <c r="Q10" s="6" t="s">
        <v>13</v>
      </c>
    </row>
    <row r="11" spans="1:17" s="30" customFormat="1" ht="12.75" x14ac:dyDescent="0.2">
      <c r="A11" s="30" t="s">
        <v>270</v>
      </c>
      <c r="B11" s="31" t="s">
        <v>61</v>
      </c>
      <c r="C11" s="31" t="s">
        <v>20</v>
      </c>
      <c r="D11" s="32">
        <v>52.020099999999999</v>
      </c>
      <c r="E11" s="33" t="s">
        <v>62</v>
      </c>
      <c r="F11" s="33" t="s">
        <v>63</v>
      </c>
      <c r="G11" s="30">
        <v>30</v>
      </c>
      <c r="H11" s="34">
        <v>715</v>
      </c>
      <c r="I11" s="14">
        <f t="shared" si="4"/>
        <v>21450</v>
      </c>
      <c r="J11" s="30">
        <v>18</v>
      </c>
      <c r="K11" s="34">
        <v>780</v>
      </c>
      <c r="L11" s="34">
        <f>SUM(K11*J11)</f>
        <v>14040</v>
      </c>
      <c r="M11" s="34">
        <f>SUM(L11+I11)</f>
        <v>35490</v>
      </c>
      <c r="N11" s="48">
        <f>SUM(M11*0.8)</f>
        <v>28392</v>
      </c>
      <c r="O11" s="48">
        <f>SUM(M11*0.85)</f>
        <v>30166.5</v>
      </c>
      <c r="P11" s="48">
        <f>SUM(M11*0.9)</f>
        <v>31941</v>
      </c>
      <c r="Q11" s="48">
        <f>SUM(M11*0.95)</f>
        <v>33715.5</v>
      </c>
    </row>
    <row r="12" spans="1:17" s="30" customFormat="1" ht="12.75" x14ac:dyDescent="0.2">
      <c r="A12" s="30" t="s">
        <v>271</v>
      </c>
      <c r="B12" s="31" t="s">
        <v>61</v>
      </c>
      <c r="C12" s="31" t="s">
        <v>20</v>
      </c>
      <c r="D12" s="32">
        <v>52.020099999999999</v>
      </c>
      <c r="E12" s="33" t="s">
        <v>62</v>
      </c>
      <c r="F12" s="33" t="s">
        <v>63</v>
      </c>
      <c r="G12" s="30">
        <v>30</v>
      </c>
      <c r="H12" s="34">
        <v>715</v>
      </c>
      <c r="I12" s="14">
        <f t="shared" si="4"/>
        <v>21450</v>
      </c>
      <c r="J12" s="30">
        <v>24</v>
      </c>
      <c r="K12" s="34">
        <v>780</v>
      </c>
      <c r="L12" s="34">
        <f t="shared" ref="L12:L19" si="5">SUM(K12*J12)</f>
        <v>18720</v>
      </c>
      <c r="M12" s="34">
        <f t="shared" ref="M12:M19" si="6">SUM(L12+I12)</f>
        <v>40170</v>
      </c>
      <c r="N12" s="48">
        <f t="shared" ref="N12:N19" si="7">SUM(M12*0.8)</f>
        <v>32136</v>
      </c>
      <c r="O12" s="48">
        <f t="shared" ref="O12:O19" si="8">SUM(M12*0.85)</f>
        <v>34144.5</v>
      </c>
      <c r="P12" s="48">
        <f t="shared" ref="P12:P19" si="9">SUM(M12*0.9)</f>
        <v>36153</v>
      </c>
      <c r="Q12" s="48">
        <f t="shared" ref="Q12:Q19" si="10">SUM(M12*0.95)</f>
        <v>38161.5</v>
      </c>
    </row>
    <row r="13" spans="1:17" s="30" customFormat="1" ht="12.75" x14ac:dyDescent="0.2">
      <c r="A13" s="30" t="s">
        <v>272</v>
      </c>
      <c r="B13" s="31" t="s">
        <v>61</v>
      </c>
      <c r="C13" s="31" t="s">
        <v>20</v>
      </c>
      <c r="D13" s="32">
        <v>52.020099999999999</v>
      </c>
      <c r="E13" s="33" t="s">
        <v>62</v>
      </c>
      <c r="F13" s="33" t="s">
        <v>63</v>
      </c>
      <c r="G13" s="30">
        <v>30</v>
      </c>
      <c r="H13" s="34">
        <v>715</v>
      </c>
      <c r="I13" s="14">
        <f t="shared" si="4"/>
        <v>21450</v>
      </c>
      <c r="J13" s="30">
        <v>21</v>
      </c>
      <c r="K13" s="34">
        <v>780</v>
      </c>
      <c r="L13" s="34">
        <f t="shared" si="5"/>
        <v>16380</v>
      </c>
      <c r="M13" s="34">
        <f t="shared" si="6"/>
        <v>37830</v>
      </c>
      <c r="N13" s="48">
        <f t="shared" si="7"/>
        <v>30264</v>
      </c>
      <c r="O13" s="48">
        <f t="shared" si="8"/>
        <v>32155.5</v>
      </c>
      <c r="P13" s="48">
        <f t="shared" si="9"/>
        <v>34047</v>
      </c>
      <c r="Q13" s="48">
        <f t="shared" si="10"/>
        <v>35938.5</v>
      </c>
    </row>
    <row r="14" spans="1:17" s="30" customFormat="1" ht="12.75" x14ac:dyDescent="0.2">
      <c r="A14" s="30" t="s">
        <v>274</v>
      </c>
      <c r="B14" s="31" t="s">
        <v>61</v>
      </c>
      <c r="C14" s="31" t="s">
        <v>20</v>
      </c>
      <c r="D14" s="32">
        <v>52.020099999999999</v>
      </c>
      <c r="E14" s="33" t="s">
        <v>62</v>
      </c>
      <c r="F14" s="33" t="s">
        <v>63</v>
      </c>
      <c r="G14" s="30">
        <v>30</v>
      </c>
      <c r="H14" s="34">
        <v>715</v>
      </c>
      <c r="I14" s="14">
        <f t="shared" si="4"/>
        <v>21450</v>
      </c>
      <c r="J14" s="30">
        <v>21</v>
      </c>
      <c r="K14" s="34">
        <v>780</v>
      </c>
      <c r="L14" s="34">
        <f t="shared" si="5"/>
        <v>16380</v>
      </c>
      <c r="M14" s="34">
        <f t="shared" si="6"/>
        <v>37830</v>
      </c>
      <c r="N14" s="48">
        <f t="shared" si="7"/>
        <v>30264</v>
      </c>
      <c r="O14" s="48">
        <f t="shared" si="8"/>
        <v>32155.5</v>
      </c>
      <c r="P14" s="48">
        <f t="shared" si="9"/>
        <v>34047</v>
      </c>
      <c r="Q14" s="48">
        <f t="shared" si="10"/>
        <v>35938.5</v>
      </c>
    </row>
    <row r="15" spans="1:17" s="30" customFormat="1" ht="12.75" x14ac:dyDescent="0.2">
      <c r="A15" s="30" t="s">
        <v>275</v>
      </c>
      <c r="B15" s="31" t="s">
        <v>61</v>
      </c>
      <c r="C15" s="31" t="s">
        <v>20</v>
      </c>
      <c r="D15" s="32">
        <v>52.020099999999999</v>
      </c>
      <c r="E15" s="33" t="s">
        <v>62</v>
      </c>
      <c r="F15" s="33" t="s">
        <v>63</v>
      </c>
      <c r="G15" s="30">
        <v>30</v>
      </c>
      <c r="H15" s="34">
        <v>715</v>
      </c>
      <c r="I15" s="14">
        <f t="shared" si="4"/>
        <v>21450</v>
      </c>
      <c r="J15" s="30">
        <v>33</v>
      </c>
      <c r="K15" s="34">
        <v>780</v>
      </c>
      <c r="L15" s="34">
        <f t="shared" si="5"/>
        <v>25740</v>
      </c>
      <c r="M15" s="34">
        <f t="shared" si="6"/>
        <v>47190</v>
      </c>
      <c r="N15" s="48">
        <f t="shared" si="7"/>
        <v>37752</v>
      </c>
      <c r="O15" s="48">
        <f t="shared" si="8"/>
        <v>40111.5</v>
      </c>
      <c r="P15" s="48">
        <f t="shared" si="9"/>
        <v>42471</v>
      </c>
      <c r="Q15" s="48">
        <f t="shared" si="10"/>
        <v>44830.5</v>
      </c>
    </row>
    <row r="16" spans="1:17" s="30" customFormat="1" ht="12.75" x14ac:dyDescent="0.2">
      <c r="A16" s="30" t="s">
        <v>276</v>
      </c>
      <c r="B16" s="31" t="s">
        <v>61</v>
      </c>
      <c r="C16" s="31" t="s">
        <v>20</v>
      </c>
      <c r="D16" s="32">
        <v>52.020099999999999</v>
      </c>
      <c r="E16" s="33" t="s">
        <v>62</v>
      </c>
      <c r="F16" s="33" t="s">
        <v>63</v>
      </c>
      <c r="G16" s="30">
        <v>30</v>
      </c>
      <c r="H16" s="34">
        <v>715</v>
      </c>
      <c r="I16" s="14">
        <f t="shared" si="4"/>
        <v>21450</v>
      </c>
      <c r="J16" s="30">
        <v>27</v>
      </c>
      <c r="K16" s="34">
        <v>780</v>
      </c>
      <c r="L16" s="34">
        <f t="shared" si="5"/>
        <v>21060</v>
      </c>
      <c r="M16" s="34">
        <f t="shared" si="6"/>
        <v>42510</v>
      </c>
      <c r="N16" s="48">
        <f t="shared" si="7"/>
        <v>34008</v>
      </c>
      <c r="O16" s="48">
        <f t="shared" si="8"/>
        <v>36133.5</v>
      </c>
      <c r="P16" s="48">
        <f t="shared" si="9"/>
        <v>38259</v>
      </c>
      <c r="Q16" s="48">
        <f t="shared" si="10"/>
        <v>40384.5</v>
      </c>
    </row>
    <row r="17" spans="1:17" s="30" customFormat="1" ht="12.75" x14ac:dyDescent="0.2">
      <c r="A17" s="30" t="s">
        <v>278</v>
      </c>
      <c r="B17" s="31" t="s">
        <v>61</v>
      </c>
      <c r="C17" s="31" t="s">
        <v>20</v>
      </c>
      <c r="D17" s="32">
        <v>52.020099999999999</v>
      </c>
      <c r="E17" s="33" t="s">
        <v>62</v>
      </c>
      <c r="F17" s="33" t="s">
        <v>63</v>
      </c>
      <c r="G17" s="30">
        <v>30</v>
      </c>
      <c r="H17" s="34">
        <v>715</v>
      </c>
      <c r="I17" s="14">
        <f t="shared" si="4"/>
        <v>21450</v>
      </c>
      <c r="J17" s="30">
        <v>24</v>
      </c>
      <c r="K17" s="34">
        <v>780</v>
      </c>
      <c r="L17" s="34">
        <f t="shared" si="5"/>
        <v>18720</v>
      </c>
      <c r="M17" s="34">
        <f t="shared" si="6"/>
        <v>40170</v>
      </c>
      <c r="N17" s="48">
        <f t="shared" si="7"/>
        <v>32136</v>
      </c>
      <c r="O17" s="48">
        <f t="shared" si="8"/>
        <v>34144.5</v>
      </c>
      <c r="P17" s="48">
        <f t="shared" si="9"/>
        <v>36153</v>
      </c>
      <c r="Q17" s="48">
        <f t="shared" si="10"/>
        <v>38161.5</v>
      </c>
    </row>
    <row r="18" spans="1:17" s="30" customFormat="1" ht="12.75" x14ac:dyDescent="0.2">
      <c r="A18" s="30" t="s">
        <v>279</v>
      </c>
      <c r="B18" s="31" t="s">
        <v>61</v>
      </c>
      <c r="C18" s="31" t="s">
        <v>20</v>
      </c>
      <c r="D18" s="32">
        <v>52.020099999999999</v>
      </c>
      <c r="E18" s="33" t="s">
        <v>62</v>
      </c>
      <c r="F18" s="33" t="s">
        <v>63</v>
      </c>
      <c r="G18" s="30">
        <v>30</v>
      </c>
      <c r="H18" s="34">
        <v>715</v>
      </c>
      <c r="I18" s="14">
        <f t="shared" si="4"/>
        <v>21450</v>
      </c>
      <c r="J18" s="30">
        <v>21</v>
      </c>
      <c r="K18" s="34">
        <v>780</v>
      </c>
      <c r="L18" s="34">
        <f t="shared" si="5"/>
        <v>16380</v>
      </c>
      <c r="M18" s="34">
        <f t="shared" si="6"/>
        <v>37830</v>
      </c>
      <c r="N18" s="48">
        <f t="shared" si="7"/>
        <v>30264</v>
      </c>
      <c r="O18" s="48">
        <f t="shared" si="8"/>
        <v>32155.5</v>
      </c>
      <c r="P18" s="48">
        <f t="shared" si="9"/>
        <v>34047</v>
      </c>
      <c r="Q18" s="48">
        <f t="shared" si="10"/>
        <v>35938.5</v>
      </c>
    </row>
    <row r="19" spans="1:17" s="30" customFormat="1" ht="12.75" x14ac:dyDescent="0.2">
      <c r="A19" s="30" t="s">
        <v>280</v>
      </c>
      <c r="B19" s="31" t="s">
        <v>61</v>
      </c>
      <c r="C19" s="31" t="s">
        <v>20</v>
      </c>
      <c r="D19" s="32">
        <v>52.020099999999999</v>
      </c>
      <c r="E19" s="33" t="s">
        <v>62</v>
      </c>
      <c r="F19" s="33" t="s">
        <v>63</v>
      </c>
      <c r="G19" s="30">
        <v>30</v>
      </c>
      <c r="H19" s="34">
        <v>715</v>
      </c>
      <c r="I19" s="14">
        <f t="shared" si="4"/>
        <v>21450</v>
      </c>
      <c r="J19" s="30">
        <v>18</v>
      </c>
      <c r="K19" s="34">
        <v>780</v>
      </c>
      <c r="L19" s="34">
        <f t="shared" si="5"/>
        <v>14040</v>
      </c>
      <c r="M19" s="34">
        <f t="shared" si="6"/>
        <v>35490</v>
      </c>
      <c r="N19" s="48">
        <f t="shared" si="7"/>
        <v>28392</v>
      </c>
      <c r="O19" s="48">
        <f t="shared" si="8"/>
        <v>30166.5</v>
      </c>
      <c r="P19" s="48">
        <f t="shared" si="9"/>
        <v>31941</v>
      </c>
      <c r="Q19" s="48">
        <f t="shared" si="10"/>
        <v>33715.5</v>
      </c>
    </row>
    <row r="20" spans="1:17" s="30" customFormat="1" ht="12.75" x14ac:dyDescent="0.2">
      <c r="B20" s="31"/>
      <c r="C20" s="31"/>
      <c r="D20" s="32"/>
      <c r="E20" s="33"/>
      <c r="F20" s="33"/>
      <c r="H20" s="34"/>
      <c r="I20" s="14"/>
      <c r="K20" s="34"/>
      <c r="L20" s="34"/>
      <c r="M20" s="34"/>
      <c r="N20" s="48"/>
      <c r="O20" s="48"/>
      <c r="P20" s="48"/>
      <c r="Q20" s="48"/>
    </row>
    <row r="21" spans="1:17" s="28" customFormat="1" x14ac:dyDescent="0.25">
      <c r="A21" s="28" t="s">
        <v>353</v>
      </c>
    </row>
    <row r="22" spans="1:17" s="28" customFormat="1" x14ac:dyDescent="0.25">
      <c r="A22" s="28" t="s">
        <v>373</v>
      </c>
    </row>
    <row r="23" spans="1:17" s="28" customFormat="1" x14ac:dyDescent="0.25">
      <c r="A23" s="30" t="s">
        <v>356</v>
      </c>
    </row>
    <row r="24" spans="1:17" s="28" customFormat="1" x14ac:dyDescent="0.25">
      <c r="A24" s="30" t="s">
        <v>357</v>
      </c>
    </row>
    <row r="25" spans="1:17" s="28" customFormat="1" x14ac:dyDescent="0.25">
      <c r="A25" s="30" t="s">
        <v>354</v>
      </c>
    </row>
    <row r="26" spans="1:17" s="28" customFormat="1" x14ac:dyDescent="0.25">
      <c r="A26" s="30" t="s">
        <v>360</v>
      </c>
    </row>
    <row r="27" spans="1:17" s="28" customFormat="1" x14ac:dyDescent="0.25">
      <c r="A27" s="30" t="s">
        <v>359</v>
      </c>
    </row>
    <row r="28" spans="1:17" s="28" customFormat="1" x14ac:dyDescent="0.25">
      <c r="A28" s="30" t="s">
        <v>358</v>
      </c>
    </row>
    <row r="29" spans="1:17" s="28" customFormat="1" x14ac:dyDescent="0.25">
      <c r="A29" s="30" t="s">
        <v>361</v>
      </c>
    </row>
    <row r="30" spans="1:17" s="28" customFormat="1" x14ac:dyDescent="0.25">
      <c r="A30" s="30" t="s">
        <v>355</v>
      </c>
    </row>
    <row r="31" spans="1:17" s="28" customFormat="1" x14ac:dyDescent="0.25">
      <c r="A31" s="30" t="s">
        <v>367</v>
      </c>
    </row>
  </sheetData>
  <sortState ref="A21:A29">
    <sortCondition ref="A21"/>
  </sortState>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zoomScale="80" zoomScaleNormal="80" workbookViewId="0">
      <selection activeCell="C18" sqref="A18:XFD24"/>
    </sheetView>
  </sheetViews>
  <sheetFormatPr defaultRowHeight="15" x14ac:dyDescent="0.25"/>
  <cols>
    <col min="1" max="1" width="71.42578125" bestFit="1" customWidth="1"/>
    <col min="2" max="2" width="13.42578125" bestFit="1" customWidth="1"/>
    <col min="3" max="3" width="12.85546875" bestFit="1" customWidth="1"/>
    <col min="4" max="4" width="10" bestFit="1" customWidth="1"/>
    <col min="5" max="5" width="45.7109375" bestFit="1" customWidth="1"/>
    <col min="6" max="6" width="30.7109375" bestFit="1" customWidth="1"/>
    <col min="7" max="7" width="16.7109375" bestFit="1" customWidth="1"/>
    <col min="8" max="8" width="33.42578125" bestFit="1" customWidth="1"/>
    <col min="9" max="9" width="25.140625" bestFit="1" customWidth="1"/>
    <col min="10" max="10" width="21.28515625" bestFit="1" customWidth="1"/>
    <col min="11" max="11" width="22.140625" bestFit="1" customWidth="1"/>
    <col min="12" max="12" width="14.85546875" bestFit="1" customWidth="1"/>
    <col min="13" max="13" width="13.5703125" bestFit="1" customWidth="1"/>
    <col min="14" max="14" width="13.85546875" bestFit="1" customWidth="1"/>
    <col min="15" max="15" width="14.28515625" bestFit="1" customWidth="1"/>
    <col min="16" max="16" width="14.85546875" bestFit="1" customWidth="1"/>
    <col min="17" max="17" width="13.5703125" bestFit="1" customWidth="1"/>
  </cols>
  <sheetData>
    <row r="1" spans="1:15" s="19" customFormat="1" ht="12.75" x14ac:dyDescent="0.2">
      <c r="A1" s="19" t="s">
        <v>0</v>
      </c>
      <c r="B1" s="6" t="s">
        <v>1</v>
      </c>
      <c r="C1" s="6" t="s">
        <v>2</v>
      </c>
      <c r="D1" s="20" t="s">
        <v>3</v>
      </c>
      <c r="E1" s="21" t="s">
        <v>4</v>
      </c>
      <c r="F1" s="21" t="s">
        <v>5</v>
      </c>
      <c r="G1" s="19" t="s">
        <v>6</v>
      </c>
      <c r="H1" s="22" t="s">
        <v>293</v>
      </c>
      <c r="I1" s="6" t="s">
        <v>294</v>
      </c>
      <c r="J1" s="6" t="s">
        <v>10</v>
      </c>
      <c r="K1" s="6" t="s">
        <v>11</v>
      </c>
      <c r="L1" s="6" t="s">
        <v>12</v>
      </c>
      <c r="M1" s="6" t="s">
        <v>13</v>
      </c>
      <c r="N1" s="19" t="s">
        <v>17</v>
      </c>
      <c r="O1" s="19" t="s">
        <v>18</v>
      </c>
    </row>
    <row r="2" spans="1:15" s="23" customFormat="1" ht="12.75" x14ac:dyDescent="0.2">
      <c r="A2" s="23" t="s">
        <v>248</v>
      </c>
      <c r="B2" s="6" t="s">
        <v>61</v>
      </c>
      <c r="C2" s="6" t="s">
        <v>20</v>
      </c>
      <c r="D2" s="24">
        <v>52.109900000000003</v>
      </c>
      <c r="E2" s="26" t="s">
        <v>84</v>
      </c>
      <c r="F2" s="26" t="s">
        <v>63</v>
      </c>
      <c r="G2" s="23">
        <v>36</v>
      </c>
      <c r="H2" s="14">
        <v>595</v>
      </c>
      <c r="I2" s="14">
        <f>SUM(H2*G2)</f>
        <v>21420</v>
      </c>
      <c r="J2" s="14">
        <f t="shared" ref="J2:J15" si="0">SUM(I2*0.8)</f>
        <v>17136</v>
      </c>
      <c r="K2" s="14">
        <f t="shared" ref="K2:K15" si="1">SUM(I2*0.85)</f>
        <v>18207</v>
      </c>
      <c r="L2" s="14">
        <f t="shared" ref="L2:L15" si="2">SUM(I2*0.9)</f>
        <v>19278</v>
      </c>
      <c r="M2" s="14">
        <f t="shared" ref="M2:M15" si="3">SUM(I2*0.95)</f>
        <v>20349</v>
      </c>
      <c r="N2" s="23" t="s">
        <v>228</v>
      </c>
      <c r="O2" s="23" t="s">
        <v>229</v>
      </c>
    </row>
    <row r="3" spans="1:15" s="23" customFormat="1" ht="12.75" x14ac:dyDescent="0.2">
      <c r="A3" s="23" t="s">
        <v>249</v>
      </c>
      <c r="B3" s="6" t="s">
        <v>61</v>
      </c>
      <c r="C3" s="6" t="s">
        <v>30</v>
      </c>
      <c r="D3" s="24">
        <v>11.1005</v>
      </c>
      <c r="E3" s="26" t="s">
        <v>84</v>
      </c>
      <c r="F3" s="26" t="s">
        <v>63</v>
      </c>
      <c r="G3" s="23">
        <v>36</v>
      </c>
      <c r="H3" s="14">
        <v>595</v>
      </c>
      <c r="I3" s="14">
        <f t="shared" ref="I3:I15" si="4">SUM(H3*G3)</f>
        <v>21420</v>
      </c>
      <c r="J3" s="14">
        <f t="shared" si="0"/>
        <v>17136</v>
      </c>
      <c r="K3" s="14">
        <f t="shared" si="1"/>
        <v>18207</v>
      </c>
      <c r="L3" s="14">
        <f t="shared" si="2"/>
        <v>19278</v>
      </c>
      <c r="M3" s="14">
        <f t="shared" si="3"/>
        <v>20349</v>
      </c>
      <c r="N3" s="23" t="s">
        <v>228</v>
      </c>
      <c r="O3" s="23" t="s">
        <v>229</v>
      </c>
    </row>
    <row r="4" spans="1:15" s="23" customFormat="1" ht="12.75" x14ac:dyDescent="0.2">
      <c r="A4" s="23" t="s">
        <v>257</v>
      </c>
      <c r="B4" s="6" t="s">
        <v>61</v>
      </c>
      <c r="C4" s="6" t="s">
        <v>20</v>
      </c>
      <c r="D4" s="24">
        <v>52.020099999999999</v>
      </c>
      <c r="E4" s="26" t="s">
        <v>84</v>
      </c>
      <c r="F4" s="26" t="s">
        <v>63</v>
      </c>
      <c r="G4" s="23">
        <v>36</v>
      </c>
      <c r="H4" s="14">
        <v>595</v>
      </c>
      <c r="I4" s="14">
        <f t="shared" si="4"/>
        <v>21420</v>
      </c>
      <c r="J4" s="14">
        <f t="shared" si="0"/>
        <v>17136</v>
      </c>
      <c r="K4" s="14">
        <f t="shared" si="1"/>
        <v>18207</v>
      </c>
      <c r="L4" s="14">
        <f t="shared" si="2"/>
        <v>19278</v>
      </c>
      <c r="M4" s="14">
        <f t="shared" si="3"/>
        <v>20349</v>
      </c>
      <c r="N4" s="23" t="s">
        <v>228</v>
      </c>
      <c r="O4" s="23" t="s">
        <v>229</v>
      </c>
    </row>
    <row r="5" spans="1:15" s="23" customFormat="1" ht="12.75" x14ac:dyDescent="0.2">
      <c r="A5" s="23" t="s">
        <v>269</v>
      </c>
      <c r="B5" s="6" t="s">
        <v>61</v>
      </c>
      <c r="C5" s="6" t="s">
        <v>20</v>
      </c>
      <c r="D5" s="24">
        <v>52.020099999999999</v>
      </c>
      <c r="E5" s="26" t="s">
        <v>62</v>
      </c>
      <c r="F5" s="26" t="s">
        <v>63</v>
      </c>
      <c r="G5" s="23">
        <v>36</v>
      </c>
      <c r="H5" s="14">
        <v>595</v>
      </c>
      <c r="I5" s="14">
        <f t="shared" si="4"/>
        <v>21420</v>
      </c>
      <c r="J5" s="14">
        <f t="shared" si="0"/>
        <v>17136</v>
      </c>
      <c r="K5" s="14">
        <f t="shared" si="1"/>
        <v>18207</v>
      </c>
      <c r="L5" s="14">
        <f t="shared" si="2"/>
        <v>19278</v>
      </c>
      <c r="M5" s="14">
        <f t="shared" si="3"/>
        <v>20349</v>
      </c>
      <c r="N5" s="23" t="s">
        <v>228</v>
      </c>
      <c r="O5" s="23" t="s">
        <v>229</v>
      </c>
    </row>
    <row r="6" spans="1:15" s="23" customFormat="1" ht="12.75" x14ac:dyDescent="0.2">
      <c r="A6" s="23" t="s">
        <v>285</v>
      </c>
      <c r="B6" s="6" t="s">
        <v>61</v>
      </c>
      <c r="C6" s="6" t="s">
        <v>20</v>
      </c>
      <c r="D6" s="24">
        <v>51.070099999999996</v>
      </c>
      <c r="E6" s="26" t="s">
        <v>84</v>
      </c>
      <c r="F6" s="26" t="s">
        <v>63</v>
      </c>
      <c r="G6" s="23">
        <v>36</v>
      </c>
      <c r="H6" s="14">
        <v>595</v>
      </c>
      <c r="I6" s="14">
        <f t="shared" si="4"/>
        <v>21420</v>
      </c>
      <c r="J6" s="14">
        <f t="shared" si="0"/>
        <v>17136</v>
      </c>
      <c r="K6" s="14">
        <f t="shared" si="1"/>
        <v>18207</v>
      </c>
      <c r="L6" s="14">
        <f t="shared" si="2"/>
        <v>19278</v>
      </c>
      <c r="M6" s="14">
        <f t="shared" si="3"/>
        <v>20349</v>
      </c>
      <c r="N6" s="23" t="s">
        <v>228</v>
      </c>
      <c r="O6" s="23" t="s">
        <v>229</v>
      </c>
    </row>
    <row r="7" spans="1:15" s="23" customFormat="1" ht="12.75" x14ac:dyDescent="0.2">
      <c r="A7" s="23" t="s">
        <v>287</v>
      </c>
      <c r="B7" s="6" t="s">
        <v>61</v>
      </c>
      <c r="C7" s="6" t="s">
        <v>20</v>
      </c>
      <c r="D7" s="24">
        <v>52.080100000000002</v>
      </c>
      <c r="E7" s="26" t="s">
        <v>62</v>
      </c>
      <c r="F7" s="26" t="s">
        <v>63</v>
      </c>
      <c r="G7" s="23">
        <v>36</v>
      </c>
      <c r="H7" s="14">
        <v>595</v>
      </c>
      <c r="I7" s="14">
        <f t="shared" si="4"/>
        <v>21420</v>
      </c>
      <c r="J7" s="14">
        <f t="shared" si="0"/>
        <v>17136</v>
      </c>
      <c r="K7" s="14">
        <f t="shared" si="1"/>
        <v>18207</v>
      </c>
      <c r="L7" s="14">
        <f t="shared" si="2"/>
        <v>19278</v>
      </c>
      <c r="M7" s="14">
        <f t="shared" si="3"/>
        <v>20349</v>
      </c>
      <c r="N7" s="23" t="s">
        <v>228</v>
      </c>
      <c r="O7" s="23" t="s">
        <v>229</v>
      </c>
    </row>
    <row r="8" spans="1:15" s="23" customFormat="1" ht="12.75" x14ac:dyDescent="0.2">
      <c r="A8" s="23" t="s">
        <v>284</v>
      </c>
      <c r="B8" s="6" t="s">
        <v>61</v>
      </c>
      <c r="C8" s="24" t="s">
        <v>20</v>
      </c>
      <c r="D8" s="25" t="s">
        <v>283</v>
      </c>
      <c r="E8" s="26" t="s">
        <v>62</v>
      </c>
      <c r="F8" s="26" t="s">
        <v>63</v>
      </c>
      <c r="G8" s="23">
        <v>39</v>
      </c>
      <c r="H8" s="14">
        <v>595</v>
      </c>
      <c r="I8" s="14">
        <f t="shared" si="4"/>
        <v>23205</v>
      </c>
      <c r="J8" s="14">
        <f t="shared" si="0"/>
        <v>18564</v>
      </c>
      <c r="K8" s="14">
        <f t="shared" si="1"/>
        <v>19724.25</v>
      </c>
      <c r="L8" s="14">
        <f t="shared" si="2"/>
        <v>20884.5</v>
      </c>
      <c r="M8" s="14">
        <f t="shared" si="3"/>
        <v>22044.75</v>
      </c>
      <c r="N8" s="23" t="s">
        <v>228</v>
      </c>
      <c r="O8" s="23" t="s">
        <v>229</v>
      </c>
    </row>
    <row r="9" spans="1:15" s="23" customFormat="1" ht="12.75" x14ac:dyDescent="0.2">
      <c r="A9" s="23" t="s">
        <v>286</v>
      </c>
      <c r="B9" s="24"/>
      <c r="C9" s="24" t="s">
        <v>30</v>
      </c>
      <c r="D9" s="24">
        <v>29.020700000000001</v>
      </c>
      <c r="E9" s="26" t="s">
        <v>120</v>
      </c>
      <c r="F9" s="26" t="s">
        <v>63</v>
      </c>
      <c r="G9" s="23">
        <v>39</v>
      </c>
      <c r="H9" s="14">
        <v>595</v>
      </c>
      <c r="I9" s="14">
        <f t="shared" si="4"/>
        <v>23205</v>
      </c>
      <c r="J9" s="14">
        <f t="shared" si="0"/>
        <v>18564</v>
      </c>
      <c r="K9" s="14">
        <f t="shared" si="1"/>
        <v>19724.25</v>
      </c>
      <c r="L9" s="14">
        <f t="shared" si="2"/>
        <v>20884.5</v>
      </c>
      <c r="M9" s="14">
        <f t="shared" si="3"/>
        <v>22044.75</v>
      </c>
      <c r="N9" s="23" t="s">
        <v>228</v>
      </c>
      <c r="O9" s="23" t="s">
        <v>229</v>
      </c>
    </row>
    <row r="10" spans="1:15" s="23" customFormat="1" ht="12.75" x14ac:dyDescent="0.2">
      <c r="A10" s="23" t="s">
        <v>282</v>
      </c>
      <c r="B10" s="6" t="s">
        <v>61</v>
      </c>
      <c r="C10" s="24" t="s">
        <v>20</v>
      </c>
      <c r="D10" s="25" t="s">
        <v>283</v>
      </c>
      <c r="E10" s="26" t="s">
        <v>62</v>
      </c>
      <c r="F10" s="26" t="s">
        <v>63</v>
      </c>
      <c r="G10" s="23">
        <v>42</v>
      </c>
      <c r="H10" s="14">
        <v>595</v>
      </c>
      <c r="I10" s="14">
        <f t="shared" si="4"/>
        <v>24990</v>
      </c>
      <c r="J10" s="14">
        <f t="shared" si="0"/>
        <v>19992</v>
      </c>
      <c r="K10" s="14">
        <f t="shared" si="1"/>
        <v>21241.5</v>
      </c>
      <c r="L10" s="14">
        <f t="shared" si="2"/>
        <v>22491</v>
      </c>
      <c r="M10" s="14">
        <f t="shared" si="3"/>
        <v>23740.5</v>
      </c>
      <c r="N10" s="23" t="s">
        <v>228</v>
      </c>
      <c r="O10" s="23" t="s">
        <v>229</v>
      </c>
    </row>
    <row r="11" spans="1:15" s="23" customFormat="1" ht="12.75" x14ac:dyDescent="0.2">
      <c r="A11" s="23" t="s">
        <v>277</v>
      </c>
      <c r="B11" s="6" t="s">
        <v>61</v>
      </c>
      <c r="C11" s="6" t="s">
        <v>20</v>
      </c>
      <c r="D11" s="24">
        <v>52.020099999999999</v>
      </c>
      <c r="E11" s="26" t="s">
        <v>62</v>
      </c>
      <c r="F11" s="26" t="s">
        <v>63</v>
      </c>
      <c r="G11" s="23">
        <v>48</v>
      </c>
      <c r="H11" s="14">
        <v>595</v>
      </c>
      <c r="I11" s="14">
        <f t="shared" si="4"/>
        <v>28560</v>
      </c>
      <c r="J11" s="14">
        <f t="shared" si="0"/>
        <v>22848</v>
      </c>
      <c r="K11" s="14">
        <f t="shared" si="1"/>
        <v>24276</v>
      </c>
      <c r="L11" s="14">
        <f t="shared" si="2"/>
        <v>25704</v>
      </c>
      <c r="M11" s="14">
        <f t="shared" si="3"/>
        <v>27132</v>
      </c>
      <c r="N11" s="23" t="s">
        <v>228</v>
      </c>
      <c r="O11" s="23" t="s">
        <v>229</v>
      </c>
    </row>
    <row r="12" spans="1:15" s="23" customFormat="1" ht="12.75" x14ac:dyDescent="0.2">
      <c r="A12" s="23" t="s">
        <v>273</v>
      </c>
      <c r="B12" s="6" t="s">
        <v>61</v>
      </c>
      <c r="C12" s="6" t="s">
        <v>20</v>
      </c>
      <c r="D12" s="24">
        <v>52.020099999999999</v>
      </c>
      <c r="E12" s="26" t="s">
        <v>62</v>
      </c>
      <c r="F12" s="26" t="s">
        <v>63</v>
      </c>
      <c r="G12" s="23">
        <v>51</v>
      </c>
      <c r="H12" s="14">
        <v>595</v>
      </c>
      <c r="I12" s="14">
        <f t="shared" si="4"/>
        <v>30345</v>
      </c>
      <c r="J12" s="14">
        <f t="shared" si="0"/>
        <v>24276</v>
      </c>
      <c r="K12" s="14">
        <f t="shared" si="1"/>
        <v>25793.25</v>
      </c>
      <c r="L12" s="14">
        <f t="shared" si="2"/>
        <v>27310.5</v>
      </c>
      <c r="M12" s="14">
        <f t="shared" si="3"/>
        <v>28827.75</v>
      </c>
      <c r="N12" s="23" t="s">
        <v>228</v>
      </c>
      <c r="O12" s="23" t="s">
        <v>229</v>
      </c>
    </row>
    <row r="13" spans="1:15" s="23" customFormat="1" ht="12.75" x14ac:dyDescent="0.2">
      <c r="A13" s="23" t="s">
        <v>278</v>
      </c>
      <c r="B13" s="6" t="s">
        <v>61</v>
      </c>
      <c r="C13" s="6" t="s">
        <v>20</v>
      </c>
      <c r="D13" s="24">
        <v>52.020099999999999</v>
      </c>
      <c r="E13" s="26" t="s">
        <v>62</v>
      </c>
      <c r="F13" s="26" t="s">
        <v>63</v>
      </c>
      <c r="G13" s="23">
        <v>54</v>
      </c>
      <c r="H13" s="14">
        <v>595</v>
      </c>
      <c r="I13" s="14">
        <f t="shared" si="4"/>
        <v>32130</v>
      </c>
      <c r="J13" s="14">
        <f t="shared" si="0"/>
        <v>25704</v>
      </c>
      <c r="K13" s="14">
        <f t="shared" si="1"/>
        <v>27310.5</v>
      </c>
      <c r="L13" s="14">
        <f t="shared" si="2"/>
        <v>28917</v>
      </c>
      <c r="M13" s="14">
        <f t="shared" si="3"/>
        <v>30523.5</v>
      </c>
      <c r="N13" s="23" t="s">
        <v>228</v>
      </c>
      <c r="O13" s="23" t="s">
        <v>229</v>
      </c>
    </row>
    <row r="14" spans="1:15" s="49" customFormat="1" x14ac:dyDescent="0.25">
      <c r="A14" s="23" t="s">
        <v>369</v>
      </c>
      <c r="B14" s="6" t="s">
        <v>61</v>
      </c>
      <c r="C14" s="6" t="s">
        <v>20</v>
      </c>
      <c r="D14" s="24">
        <v>52.020099999999999</v>
      </c>
      <c r="E14" s="26" t="s">
        <v>62</v>
      </c>
      <c r="F14" s="26" t="s">
        <v>63</v>
      </c>
      <c r="G14" s="23">
        <v>48</v>
      </c>
      <c r="H14" s="14">
        <v>595</v>
      </c>
      <c r="I14" s="14">
        <f t="shared" si="4"/>
        <v>28560</v>
      </c>
      <c r="J14" s="14">
        <f t="shared" si="0"/>
        <v>22848</v>
      </c>
      <c r="K14" s="14">
        <f t="shared" si="1"/>
        <v>24276</v>
      </c>
      <c r="L14" s="14">
        <f t="shared" si="2"/>
        <v>25704</v>
      </c>
      <c r="M14" s="14">
        <f t="shared" si="3"/>
        <v>27132</v>
      </c>
      <c r="N14" s="23" t="s">
        <v>228</v>
      </c>
      <c r="O14" s="23" t="s">
        <v>232</v>
      </c>
    </row>
    <row r="15" spans="1:15" s="49" customFormat="1" x14ac:dyDescent="0.25">
      <c r="A15" s="23" t="s">
        <v>370</v>
      </c>
      <c r="B15" s="6" t="s">
        <v>61</v>
      </c>
      <c r="C15" s="6" t="s">
        <v>20</v>
      </c>
      <c r="D15" s="24">
        <v>52.020099999999999</v>
      </c>
      <c r="E15" s="26" t="s">
        <v>62</v>
      </c>
      <c r="F15" s="26" t="s">
        <v>63</v>
      </c>
      <c r="G15" s="23">
        <v>57</v>
      </c>
      <c r="H15" s="14">
        <v>595</v>
      </c>
      <c r="I15" s="14">
        <f t="shared" si="4"/>
        <v>33915</v>
      </c>
      <c r="J15" s="14">
        <f t="shared" si="0"/>
        <v>27132</v>
      </c>
      <c r="K15" s="14">
        <f t="shared" si="1"/>
        <v>28827.75</v>
      </c>
      <c r="L15" s="14">
        <f t="shared" si="2"/>
        <v>30523.5</v>
      </c>
      <c r="M15" s="14">
        <f t="shared" si="3"/>
        <v>32219.25</v>
      </c>
      <c r="N15" s="23" t="s">
        <v>228</v>
      </c>
      <c r="O15" s="23" t="s">
        <v>232</v>
      </c>
    </row>
    <row r="16" spans="1:15" x14ac:dyDescent="0.25">
      <c r="A16" s="30"/>
      <c r="B16" s="31"/>
      <c r="D16" s="32"/>
      <c r="E16" s="33"/>
      <c r="F16" s="33"/>
      <c r="G16" s="30"/>
      <c r="H16" s="42"/>
      <c r="I16" s="42"/>
      <c r="J16" s="34"/>
      <c r="K16" s="34"/>
      <c r="L16" s="34"/>
      <c r="M16" s="34"/>
    </row>
    <row r="17" spans="1:17" s="47" customFormat="1" x14ac:dyDescent="0.25">
      <c r="A17" s="46" t="s">
        <v>372</v>
      </c>
      <c r="G17" s="46" t="s">
        <v>379</v>
      </c>
      <c r="H17" s="46" t="s">
        <v>380</v>
      </c>
      <c r="I17" s="45" t="s">
        <v>374</v>
      </c>
      <c r="J17" s="6" t="s">
        <v>375</v>
      </c>
      <c r="K17" s="6" t="s">
        <v>376</v>
      </c>
      <c r="L17" s="6" t="s">
        <v>377</v>
      </c>
      <c r="M17" s="6" t="s">
        <v>378</v>
      </c>
      <c r="N17" s="6" t="s">
        <v>10</v>
      </c>
      <c r="O17" s="6" t="s">
        <v>11</v>
      </c>
      <c r="P17" s="6" t="s">
        <v>12</v>
      </c>
      <c r="Q17" s="6" t="s">
        <v>13</v>
      </c>
    </row>
    <row r="18" spans="1:17" s="30" customFormat="1" ht="12.75" x14ac:dyDescent="0.2">
      <c r="A18" s="30" t="s">
        <v>270</v>
      </c>
      <c r="B18" s="31" t="s">
        <v>61</v>
      </c>
      <c r="C18" s="31" t="s">
        <v>20</v>
      </c>
      <c r="D18" s="32">
        <v>52.020099999999999</v>
      </c>
      <c r="E18" s="33" t="s">
        <v>62</v>
      </c>
      <c r="F18" s="33" t="s">
        <v>63</v>
      </c>
      <c r="G18" s="30">
        <v>30</v>
      </c>
      <c r="H18" s="34">
        <v>595</v>
      </c>
      <c r="I18" s="14">
        <f t="shared" ref="I18:I24" si="5">SUM(H18*G18)</f>
        <v>17850</v>
      </c>
      <c r="J18" s="30">
        <v>18</v>
      </c>
      <c r="K18" s="34">
        <v>780</v>
      </c>
      <c r="L18" s="34">
        <f>SUM(K18*J18)</f>
        <v>14040</v>
      </c>
      <c r="M18" s="34">
        <f>SUM(L18+I18)</f>
        <v>31890</v>
      </c>
      <c r="N18" s="48">
        <f t="shared" ref="N18:N24" si="6">SUM(M18*0.8)</f>
        <v>25512</v>
      </c>
      <c r="O18" s="48">
        <f t="shared" ref="O18:O24" si="7">SUM(M18*0.85)</f>
        <v>27106.5</v>
      </c>
      <c r="P18" s="48">
        <f t="shared" ref="P18:P24" si="8">SUM(M18*0.9)</f>
        <v>28701</v>
      </c>
      <c r="Q18" s="48">
        <f t="shared" ref="Q18:Q24" si="9">SUM(M18*0.95)</f>
        <v>30295.5</v>
      </c>
    </row>
    <row r="19" spans="1:17" s="30" customFormat="1" ht="12.75" x14ac:dyDescent="0.2">
      <c r="A19" s="30" t="s">
        <v>271</v>
      </c>
      <c r="B19" s="31" t="s">
        <v>61</v>
      </c>
      <c r="C19" s="31" t="s">
        <v>20</v>
      </c>
      <c r="D19" s="32">
        <v>52.020099999999999</v>
      </c>
      <c r="E19" s="33" t="s">
        <v>62</v>
      </c>
      <c r="F19" s="33" t="s">
        <v>63</v>
      </c>
      <c r="G19" s="30">
        <v>30</v>
      </c>
      <c r="H19" s="34">
        <v>595</v>
      </c>
      <c r="I19" s="14">
        <f t="shared" si="5"/>
        <v>17850</v>
      </c>
      <c r="J19" s="30">
        <v>24</v>
      </c>
      <c r="K19" s="34">
        <v>780</v>
      </c>
      <c r="L19" s="34">
        <f t="shared" ref="L19:L24" si="10">SUM(K19*J19)</f>
        <v>18720</v>
      </c>
      <c r="M19" s="34">
        <f t="shared" ref="M19:M24" si="11">SUM(L19+I19)</f>
        <v>36570</v>
      </c>
      <c r="N19" s="48">
        <f t="shared" si="6"/>
        <v>29256</v>
      </c>
      <c r="O19" s="48">
        <f t="shared" si="7"/>
        <v>31084.5</v>
      </c>
      <c r="P19" s="48">
        <f t="shared" si="8"/>
        <v>32913</v>
      </c>
      <c r="Q19" s="48">
        <f t="shared" si="9"/>
        <v>34741.5</v>
      </c>
    </row>
    <row r="20" spans="1:17" s="30" customFormat="1" ht="12.75" x14ac:dyDescent="0.2">
      <c r="A20" s="30" t="s">
        <v>272</v>
      </c>
      <c r="B20" s="31" t="s">
        <v>61</v>
      </c>
      <c r="C20" s="31" t="s">
        <v>20</v>
      </c>
      <c r="D20" s="32">
        <v>52.020099999999999</v>
      </c>
      <c r="E20" s="33" t="s">
        <v>62</v>
      </c>
      <c r="F20" s="33" t="s">
        <v>63</v>
      </c>
      <c r="G20" s="30">
        <v>30</v>
      </c>
      <c r="H20" s="34">
        <v>595</v>
      </c>
      <c r="I20" s="14">
        <f t="shared" si="5"/>
        <v>17850</v>
      </c>
      <c r="J20" s="30">
        <v>21</v>
      </c>
      <c r="K20" s="34">
        <v>780</v>
      </c>
      <c r="L20" s="34">
        <f t="shared" si="10"/>
        <v>16380</v>
      </c>
      <c r="M20" s="34">
        <f t="shared" si="11"/>
        <v>34230</v>
      </c>
      <c r="N20" s="48">
        <f t="shared" si="6"/>
        <v>27384</v>
      </c>
      <c r="O20" s="48">
        <f t="shared" si="7"/>
        <v>29095.5</v>
      </c>
      <c r="P20" s="48">
        <f t="shared" si="8"/>
        <v>30807</v>
      </c>
      <c r="Q20" s="48">
        <f t="shared" si="9"/>
        <v>32518.5</v>
      </c>
    </row>
    <row r="21" spans="1:17" s="30" customFormat="1" ht="12.75" x14ac:dyDescent="0.2">
      <c r="A21" s="30" t="s">
        <v>275</v>
      </c>
      <c r="B21" s="31" t="s">
        <v>61</v>
      </c>
      <c r="C21" s="31" t="s">
        <v>20</v>
      </c>
      <c r="D21" s="32">
        <v>52.020099999999999</v>
      </c>
      <c r="E21" s="33" t="s">
        <v>62</v>
      </c>
      <c r="F21" s="33" t="s">
        <v>63</v>
      </c>
      <c r="G21" s="30">
        <v>30</v>
      </c>
      <c r="H21" s="34">
        <v>595</v>
      </c>
      <c r="I21" s="14">
        <f t="shared" si="5"/>
        <v>17850</v>
      </c>
      <c r="J21" s="30">
        <v>33</v>
      </c>
      <c r="K21" s="34">
        <v>780</v>
      </c>
      <c r="L21" s="34">
        <f t="shared" si="10"/>
        <v>25740</v>
      </c>
      <c r="M21" s="34">
        <f t="shared" si="11"/>
        <v>43590</v>
      </c>
      <c r="N21" s="48">
        <f t="shared" si="6"/>
        <v>34872</v>
      </c>
      <c r="O21" s="48">
        <f t="shared" si="7"/>
        <v>37051.5</v>
      </c>
      <c r="P21" s="48">
        <f t="shared" si="8"/>
        <v>39231</v>
      </c>
      <c r="Q21" s="48">
        <f t="shared" si="9"/>
        <v>41410.5</v>
      </c>
    </row>
    <row r="22" spans="1:17" s="30" customFormat="1" ht="12.75" x14ac:dyDescent="0.2">
      <c r="A22" s="30" t="s">
        <v>276</v>
      </c>
      <c r="B22" s="31" t="s">
        <v>61</v>
      </c>
      <c r="C22" s="31" t="s">
        <v>20</v>
      </c>
      <c r="D22" s="32">
        <v>52.020099999999999</v>
      </c>
      <c r="E22" s="33" t="s">
        <v>62</v>
      </c>
      <c r="F22" s="33" t="s">
        <v>63</v>
      </c>
      <c r="G22" s="30">
        <v>30</v>
      </c>
      <c r="H22" s="34">
        <v>595</v>
      </c>
      <c r="I22" s="14">
        <f t="shared" si="5"/>
        <v>17850</v>
      </c>
      <c r="J22" s="30">
        <v>27</v>
      </c>
      <c r="K22" s="34">
        <v>780</v>
      </c>
      <c r="L22" s="34">
        <f t="shared" si="10"/>
        <v>21060</v>
      </c>
      <c r="M22" s="34">
        <f t="shared" si="11"/>
        <v>38910</v>
      </c>
      <c r="N22" s="48">
        <f t="shared" si="6"/>
        <v>31128</v>
      </c>
      <c r="O22" s="48">
        <f t="shared" si="7"/>
        <v>33073.5</v>
      </c>
      <c r="P22" s="48">
        <f t="shared" si="8"/>
        <v>35019</v>
      </c>
      <c r="Q22" s="48">
        <f t="shared" si="9"/>
        <v>36964.5</v>
      </c>
    </row>
    <row r="23" spans="1:17" s="30" customFormat="1" ht="12.75" x14ac:dyDescent="0.2">
      <c r="A23" s="30" t="s">
        <v>279</v>
      </c>
      <c r="B23" s="31" t="s">
        <v>61</v>
      </c>
      <c r="C23" s="31" t="s">
        <v>20</v>
      </c>
      <c r="D23" s="32">
        <v>52.020099999999999</v>
      </c>
      <c r="E23" s="33" t="s">
        <v>62</v>
      </c>
      <c r="F23" s="33" t="s">
        <v>63</v>
      </c>
      <c r="G23" s="30">
        <v>30</v>
      </c>
      <c r="H23" s="34">
        <v>595</v>
      </c>
      <c r="I23" s="14">
        <f t="shared" si="5"/>
        <v>17850</v>
      </c>
      <c r="J23" s="30">
        <v>21</v>
      </c>
      <c r="K23" s="34">
        <v>780</v>
      </c>
      <c r="L23" s="34">
        <f t="shared" si="10"/>
        <v>16380</v>
      </c>
      <c r="M23" s="34">
        <f t="shared" si="11"/>
        <v>34230</v>
      </c>
      <c r="N23" s="48">
        <f t="shared" si="6"/>
        <v>27384</v>
      </c>
      <c r="O23" s="48">
        <f t="shared" si="7"/>
        <v>29095.5</v>
      </c>
      <c r="P23" s="48">
        <f t="shared" si="8"/>
        <v>30807</v>
      </c>
      <c r="Q23" s="48">
        <f t="shared" si="9"/>
        <v>32518.5</v>
      </c>
    </row>
    <row r="24" spans="1:17" s="30" customFormat="1" ht="12.75" x14ac:dyDescent="0.2">
      <c r="A24" s="30" t="s">
        <v>280</v>
      </c>
      <c r="B24" s="31" t="s">
        <v>61</v>
      </c>
      <c r="C24" s="31" t="s">
        <v>20</v>
      </c>
      <c r="D24" s="32">
        <v>52.020099999999999</v>
      </c>
      <c r="E24" s="33" t="s">
        <v>62</v>
      </c>
      <c r="F24" s="33" t="s">
        <v>63</v>
      </c>
      <c r="G24" s="30">
        <v>30</v>
      </c>
      <c r="H24" s="34">
        <v>595</v>
      </c>
      <c r="I24" s="14">
        <f t="shared" si="5"/>
        <v>17850</v>
      </c>
      <c r="J24" s="30">
        <v>18</v>
      </c>
      <c r="K24" s="34">
        <v>780</v>
      </c>
      <c r="L24" s="34">
        <f t="shared" si="10"/>
        <v>14040</v>
      </c>
      <c r="M24" s="34">
        <f t="shared" si="11"/>
        <v>31890</v>
      </c>
      <c r="N24" s="48">
        <f t="shared" si="6"/>
        <v>25512</v>
      </c>
      <c r="O24" s="48">
        <f t="shared" si="7"/>
        <v>27106.5</v>
      </c>
      <c r="P24" s="48">
        <f t="shared" si="8"/>
        <v>28701</v>
      </c>
      <c r="Q24" s="48">
        <f t="shared" si="9"/>
        <v>30295.5</v>
      </c>
    </row>
    <row r="26" spans="1:17" s="28" customFormat="1" x14ac:dyDescent="0.25">
      <c r="A26" s="28" t="s">
        <v>353</v>
      </c>
    </row>
    <row r="27" spans="1:17" s="28" customFormat="1" x14ac:dyDescent="0.25">
      <c r="A27" s="28" t="s">
        <v>366</v>
      </c>
    </row>
    <row r="28" spans="1:17" s="28" customFormat="1" x14ac:dyDescent="0.25"/>
    <row r="29" spans="1:17" s="28" customFormat="1" x14ac:dyDescent="0.25">
      <c r="A29" s="41" t="s">
        <v>367</v>
      </c>
    </row>
    <row r="30" spans="1:17" s="28" customFormat="1" x14ac:dyDescent="0.25">
      <c r="A30" s="41" t="s">
        <v>354</v>
      </c>
    </row>
    <row r="31" spans="1:17" s="28" customFormat="1" x14ac:dyDescent="0.25">
      <c r="A31" s="41" t="s">
        <v>355</v>
      </c>
    </row>
    <row r="32" spans="1:17" s="28" customFormat="1" x14ac:dyDescent="0.25">
      <c r="A32" s="41" t="s">
        <v>356</v>
      </c>
    </row>
    <row r="33" spans="1:1" s="28" customFormat="1" x14ac:dyDescent="0.25">
      <c r="A33" s="41" t="s">
        <v>357</v>
      </c>
    </row>
    <row r="34" spans="1:1" s="28" customFormat="1" x14ac:dyDescent="0.25">
      <c r="A34" s="41" t="s">
        <v>358</v>
      </c>
    </row>
    <row r="35" spans="1:1" s="28" customFormat="1" x14ac:dyDescent="0.25">
      <c r="A35" s="41" t="s">
        <v>368</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
  <sheetViews>
    <sheetView zoomScale="80" zoomScaleNormal="80" workbookViewId="0">
      <selection activeCell="A34" sqref="A34:XFD34"/>
    </sheetView>
  </sheetViews>
  <sheetFormatPr defaultRowHeight="15" x14ac:dyDescent="0.25"/>
  <cols>
    <col min="1" max="1" width="67.42578125" bestFit="1" customWidth="1"/>
    <col min="2" max="2" width="13.85546875" bestFit="1" customWidth="1"/>
    <col min="3" max="3" width="72.85546875" bestFit="1" customWidth="1"/>
    <col min="4" max="4" width="36.28515625" bestFit="1" customWidth="1"/>
    <col min="5" max="5" width="12.140625" bestFit="1" customWidth="1"/>
    <col min="6" max="6" width="26.7109375" bestFit="1" customWidth="1"/>
    <col min="7" max="7" width="31.28515625" bestFit="1" customWidth="1"/>
    <col min="8" max="8" width="13.5703125" bestFit="1" customWidth="1"/>
    <col min="9" max="9" width="15.5703125" bestFit="1" customWidth="1"/>
    <col min="10" max="10" width="16.42578125" bestFit="1" customWidth="1"/>
    <col min="11" max="11" width="16.28515625" bestFit="1" customWidth="1"/>
    <col min="12" max="12" width="15.28515625" bestFit="1" customWidth="1"/>
    <col min="13" max="13" width="23.85546875" bestFit="1" customWidth="1"/>
    <col min="14" max="14" width="16.7109375" bestFit="1" customWidth="1"/>
    <col min="15" max="15" width="6.28515625" bestFit="1" customWidth="1"/>
    <col min="16" max="16" width="8.140625" bestFit="1" customWidth="1"/>
    <col min="17" max="17" width="7" bestFit="1" customWidth="1"/>
  </cols>
  <sheetData>
    <row r="1" spans="1:17" s="1" customFormat="1" x14ac:dyDescent="0.25">
      <c r="A1" s="1" t="s">
        <v>0</v>
      </c>
      <c r="B1" s="2" t="s">
        <v>1</v>
      </c>
      <c r="C1" s="4" t="s">
        <v>4</v>
      </c>
      <c r="D1" s="4" t="s">
        <v>5</v>
      </c>
      <c r="E1" s="1" t="s">
        <v>6</v>
      </c>
      <c r="F1" s="5" t="s">
        <v>291</v>
      </c>
      <c r="G1" s="2" t="s">
        <v>9</v>
      </c>
      <c r="H1" s="1" t="s">
        <v>14</v>
      </c>
      <c r="I1" s="1" t="s">
        <v>15</v>
      </c>
      <c r="J1" s="1" t="s">
        <v>16</v>
      </c>
      <c r="K1" s="1" t="s">
        <v>17</v>
      </c>
      <c r="L1" s="1" t="s">
        <v>18</v>
      </c>
      <c r="M1" s="1" t="s">
        <v>295</v>
      </c>
      <c r="N1" s="1" t="s">
        <v>296</v>
      </c>
      <c r="O1" s="1" t="s">
        <v>297</v>
      </c>
      <c r="P1" s="1" t="s">
        <v>298</v>
      </c>
      <c r="Q1" s="1" t="s">
        <v>299</v>
      </c>
    </row>
    <row r="2" spans="1:17" s="7" customFormat="1" x14ac:dyDescent="0.25">
      <c r="A2" s="7" t="s">
        <v>51</v>
      </c>
      <c r="B2" s="8"/>
      <c r="C2" s="10" t="s">
        <v>35</v>
      </c>
      <c r="D2" s="10" t="s">
        <v>36</v>
      </c>
      <c r="E2" s="7">
        <v>128</v>
      </c>
      <c r="F2" s="11">
        <v>690</v>
      </c>
      <c r="G2" s="13">
        <f>SUM(E2*F2)</f>
        <v>88320</v>
      </c>
      <c r="H2" s="15" t="s">
        <v>25</v>
      </c>
      <c r="I2" s="16" t="s">
        <v>26</v>
      </c>
      <c r="J2" s="7" t="s">
        <v>27</v>
      </c>
      <c r="K2" s="7" t="s">
        <v>28</v>
      </c>
      <c r="L2" s="7" t="s">
        <v>27</v>
      </c>
      <c r="M2" s="7" t="s">
        <v>30</v>
      </c>
      <c r="N2" s="7" t="s">
        <v>30</v>
      </c>
      <c r="Q2" s="7" t="s">
        <v>30</v>
      </c>
    </row>
    <row r="3" spans="1:17" s="7" customFormat="1" x14ac:dyDescent="0.25">
      <c r="A3" s="7" t="s">
        <v>77</v>
      </c>
      <c r="B3" s="2" t="s">
        <v>78</v>
      </c>
      <c r="C3" s="10" t="s">
        <v>66</v>
      </c>
      <c r="D3" s="10" t="s">
        <v>67</v>
      </c>
      <c r="E3" s="7">
        <v>128</v>
      </c>
      <c r="F3" s="11">
        <v>690</v>
      </c>
      <c r="G3" s="13">
        <f t="shared" ref="G3:G4" si="0">SUM(E3*F3)</f>
        <v>88320</v>
      </c>
      <c r="H3" s="15" t="s">
        <v>25</v>
      </c>
      <c r="I3" s="16" t="s">
        <v>26</v>
      </c>
      <c r="J3" s="7" t="s">
        <v>27</v>
      </c>
      <c r="K3" s="7" t="s">
        <v>28</v>
      </c>
      <c r="L3" s="7" t="s">
        <v>27</v>
      </c>
      <c r="M3" s="7" t="s">
        <v>30</v>
      </c>
      <c r="Q3" s="7" t="s">
        <v>30</v>
      </c>
    </row>
    <row r="4" spans="1:17" s="7" customFormat="1" x14ac:dyDescent="0.25">
      <c r="A4" s="7" t="s">
        <v>115</v>
      </c>
      <c r="B4" s="2" t="s">
        <v>61</v>
      </c>
      <c r="C4" s="10" t="s">
        <v>84</v>
      </c>
      <c r="D4" s="10" t="s">
        <v>63</v>
      </c>
      <c r="E4" s="7">
        <v>128</v>
      </c>
      <c r="F4" s="11">
        <v>690</v>
      </c>
      <c r="G4" s="13">
        <f t="shared" si="0"/>
        <v>88320</v>
      </c>
      <c r="H4" s="15" t="s">
        <v>25</v>
      </c>
      <c r="I4" s="16" t="s">
        <v>26</v>
      </c>
      <c r="J4" s="7" t="s">
        <v>27</v>
      </c>
      <c r="K4" s="7" t="s">
        <v>28</v>
      </c>
      <c r="L4" s="7" t="s">
        <v>27</v>
      </c>
      <c r="M4" s="7" t="s">
        <v>30</v>
      </c>
      <c r="N4" s="7" t="s">
        <v>30</v>
      </c>
      <c r="O4" s="7" t="s">
        <v>30</v>
      </c>
      <c r="Q4" s="7" t="s">
        <v>30</v>
      </c>
    </row>
    <row r="5" spans="1:17" s="7" customFormat="1" x14ac:dyDescent="0.25">
      <c r="A5" s="7" t="s">
        <v>224</v>
      </c>
      <c r="B5" s="8"/>
      <c r="C5" s="10" t="s">
        <v>22</v>
      </c>
      <c r="D5" s="10" t="s">
        <v>23</v>
      </c>
      <c r="E5" s="7">
        <v>36</v>
      </c>
      <c r="F5" s="12">
        <v>780</v>
      </c>
      <c r="G5" s="12">
        <v>26280</v>
      </c>
      <c r="H5" s="7" t="s">
        <v>225</v>
      </c>
      <c r="I5" s="7" t="s">
        <v>226</v>
      </c>
      <c r="J5" s="7" t="s">
        <v>227</v>
      </c>
      <c r="K5" s="7" t="s">
        <v>228</v>
      </c>
      <c r="L5" s="7" t="s">
        <v>229</v>
      </c>
      <c r="M5" s="7" t="s">
        <v>30</v>
      </c>
      <c r="Q5" s="7" t="s">
        <v>30</v>
      </c>
    </row>
    <row r="6" spans="1:17" s="7" customFormat="1" x14ac:dyDescent="0.25">
      <c r="A6" s="7" t="s">
        <v>233</v>
      </c>
      <c r="B6" s="2" t="s">
        <v>61</v>
      </c>
      <c r="C6" s="10" t="s">
        <v>84</v>
      </c>
      <c r="D6" s="10" t="s">
        <v>63</v>
      </c>
      <c r="E6" s="7">
        <v>36</v>
      </c>
      <c r="F6" s="12">
        <v>780</v>
      </c>
      <c r="G6" s="12">
        <v>26280</v>
      </c>
      <c r="H6" s="7" t="s">
        <v>225</v>
      </c>
      <c r="I6" s="7" t="s">
        <v>226</v>
      </c>
      <c r="J6" s="7" t="s">
        <v>227</v>
      </c>
      <c r="K6" s="7" t="s">
        <v>228</v>
      </c>
      <c r="L6" s="7" t="s">
        <v>229</v>
      </c>
      <c r="M6" s="7" t="s">
        <v>30</v>
      </c>
      <c r="N6" s="7" t="s">
        <v>30</v>
      </c>
      <c r="Q6" s="7" t="s">
        <v>30</v>
      </c>
    </row>
    <row r="7" spans="1:17" s="7" customFormat="1" x14ac:dyDescent="0.25">
      <c r="A7" s="7" t="s">
        <v>234</v>
      </c>
      <c r="B7" s="2" t="s">
        <v>61</v>
      </c>
      <c r="C7" s="10" t="s">
        <v>84</v>
      </c>
      <c r="D7" s="10" t="s">
        <v>63</v>
      </c>
      <c r="E7" s="7">
        <v>36</v>
      </c>
      <c r="F7" s="12">
        <v>780</v>
      </c>
      <c r="G7" s="12">
        <v>26280</v>
      </c>
      <c r="H7" s="7" t="s">
        <v>225</v>
      </c>
      <c r="I7" s="7" t="s">
        <v>226</v>
      </c>
      <c r="J7" s="7" t="s">
        <v>227</v>
      </c>
      <c r="K7" s="7" t="s">
        <v>228</v>
      </c>
      <c r="L7" s="7" t="s">
        <v>229</v>
      </c>
      <c r="M7" s="7" t="s">
        <v>30</v>
      </c>
      <c r="Q7" s="7" t="s">
        <v>30</v>
      </c>
    </row>
    <row r="8" spans="1:17" s="7" customFormat="1" x14ac:dyDescent="0.25">
      <c r="A8" s="7" t="s">
        <v>235</v>
      </c>
      <c r="B8" s="2"/>
      <c r="C8" s="10" t="s">
        <v>236</v>
      </c>
      <c r="D8" s="10" t="s">
        <v>67</v>
      </c>
      <c r="E8" s="7">
        <v>33</v>
      </c>
      <c r="F8" s="12">
        <v>780</v>
      </c>
      <c r="G8" s="12">
        <v>24090</v>
      </c>
      <c r="H8" s="7" t="s">
        <v>25</v>
      </c>
      <c r="I8" s="7" t="s">
        <v>26</v>
      </c>
      <c r="J8" s="7" t="s">
        <v>231</v>
      </c>
      <c r="K8" s="7" t="s">
        <v>28</v>
      </c>
      <c r="L8" s="7" t="s">
        <v>232</v>
      </c>
      <c r="M8" s="7" t="s">
        <v>30</v>
      </c>
      <c r="Q8" s="7" t="s">
        <v>30</v>
      </c>
    </row>
    <row r="9" spans="1:17" s="7" customFormat="1" x14ac:dyDescent="0.25">
      <c r="A9" s="7" t="s">
        <v>237</v>
      </c>
      <c r="B9" s="2"/>
      <c r="C9" s="10" t="s">
        <v>236</v>
      </c>
      <c r="D9" s="10" t="s">
        <v>67</v>
      </c>
      <c r="E9" s="7">
        <v>33</v>
      </c>
      <c r="F9" s="12">
        <v>780</v>
      </c>
      <c r="G9" s="12">
        <v>24090</v>
      </c>
      <c r="H9" s="7" t="s">
        <v>25</v>
      </c>
      <c r="I9" s="7" t="s">
        <v>26</v>
      </c>
      <c r="J9" s="7" t="s">
        <v>231</v>
      </c>
      <c r="K9" s="7" t="s">
        <v>28</v>
      </c>
      <c r="L9" s="7" t="s">
        <v>232</v>
      </c>
      <c r="M9" s="7" t="s">
        <v>30</v>
      </c>
      <c r="Q9" s="7" t="s">
        <v>30</v>
      </c>
    </row>
    <row r="10" spans="1:17" s="7" customFormat="1" x14ac:dyDescent="0.25">
      <c r="A10" s="7" t="s">
        <v>238</v>
      </c>
      <c r="B10" s="2"/>
      <c r="C10" s="10" t="s">
        <v>236</v>
      </c>
      <c r="D10" s="10" t="s">
        <v>67</v>
      </c>
      <c r="E10" s="7">
        <v>33</v>
      </c>
      <c r="F10" s="12">
        <v>780</v>
      </c>
      <c r="G10" s="12">
        <v>24090</v>
      </c>
      <c r="H10" s="7" t="s">
        <v>25</v>
      </c>
      <c r="I10" s="7" t="s">
        <v>26</v>
      </c>
      <c r="J10" s="7" t="s">
        <v>231</v>
      </c>
      <c r="K10" s="7" t="s">
        <v>28</v>
      </c>
      <c r="L10" s="7" t="s">
        <v>232</v>
      </c>
      <c r="M10" s="7" t="s">
        <v>30</v>
      </c>
      <c r="Q10" s="7" t="s">
        <v>30</v>
      </c>
    </row>
    <row r="11" spans="1:17" s="7" customFormat="1" x14ac:dyDescent="0.25">
      <c r="A11" s="7" t="s">
        <v>239</v>
      </c>
      <c r="B11" s="2"/>
      <c r="C11" s="10" t="s">
        <v>236</v>
      </c>
      <c r="D11" s="10" t="s">
        <v>67</v>
      </c>
      <c r="E11" s="7">
        <v>33</v>
      </c>
      <c r="F11" s="12">
        <v>780</v>
      </c>
      <c r="G11" s="12">
        <v>24090</v>
      </c>
      <c r="H11" s="7" t="s">
        <v>25</v>
      </c>
      <c r="I11" s="7" t="s">
        <v>26</v>
      </c>
      <c r="J11" s="7" t="s">
        <v>231</v>
      </c>
      <c r="K11" s="7" t="s">
        <v>28</v>
      </c>
      <c r="L11" s="7" t="s">
        <v>232</v>
      </c>
      <c r="M11" s="7" t="s">
        <v>30</v>
      </c>
      <c r="Q11" s="7" t="s">
        <v>30</v>
      </c>
    </row>
    <row r="12" spans="1:17" s="7" customFormat="1" x14ac:dyDescent="0.25">
      <c r="A12" s="7" t="s">
        <v>240</v>
      </c>
      <c r="B12" s="2"/>
      <c r="C12" s="10" t="s">
        <v>236</v>
      </c>
      <c r="D12" s="10" t="s">
        <v>67</v>
      </c>
      <c r="E12" s="7">
        <v>33</v>
      </c>
      <c r="F12" s="12">
        <v>780</v>
      </c>
      <c r="G12" s="12">
        <v>24090</v>
      </c>
      <c r="H12" s="7" t="s">
        <v>25</v>
      </c>
      <c r="I12" s="7" t="s">
        <v>26</v>
      </c>
      <c r="J12" s="7" t="s">
        <v>231</v>
      </c>
      <c r="K12" s="7" t="s">
        <v>28</v>
      </c>
      <c r="L12" s="7" t="s">
        <v>232</v>
      </c>
      <c r="M12" s="7" t="s">
        <v>30</v>
      </c>
      <c r="Q12" s="7" t="s">
        <v>30</v>
      </c>
    </row>
    <row r="13" spans="1:17" s="7" customFormat="1" x14ac:dyDescent="0.25">
      <c r="A13" s="7" t="s">
        <v>241</v>
      </c>
      <c r="B13" s="2"/>
      <c r="C13" s="10" t="s">
        <v>236</v>
      </c>
      <c r="D13" s="10" t="s">
        <v>67</v>
      </c>
      <c r="E13" s="7">
        <v>33</v>
      </c>
      <c r="F13" s="12">
        <v>780</v>
      </c>
      <c r="G13" s="12">
        <v>24090</v>
      </c>
      <c r="H13" s="7" t="s">
        <v>25</v>
      </c>
      <c r="I13" s="7" t="s">
        <v>26</v>
      </c>
      <c r="J13" s="7" t="s">
        <v>231</v>
      </c>
      <c r="K13" s="7" t="s">
        <v>28</v>
      </c>
      <c r="L13" s="7" t="s">
        <v>232</v>
      </c>
      <c r="M13" s="7" t="s">
        <v>30</v>
      </c>
      <c r="Q13" s="7" t="s">
        <v>30</v>
      </c>
    </row>
    <row r="14" spans="1:17" s="7" customFormat="1" x14ac:dyDescent="0.25">
      <c r="A14" s="7" t="s">
        <v>242</v>
      </c>
      <c r="B14" s="2"/>
      <c r="C14" s="10" t="s">
        <v>236</v>
      </c>
      <c r="D14" s="10" t="s">
        <v>67</v>
      </c>
      <c r="E14" s="7">
        <v>33</v>
      </c>
      <c r="F14" s="12">
        <v>780</v>
      </c>
      <c r="G14" s="12">
        <v>24090</v>
      </c>
      <c r="H14" s="7" t="s">
        <v>25</v>
      </c>
      <c r="I14" s="7" t="s">
        <v>26</v>
      </c>
      <c r="J14" s="7" t="s">
        <v>231</v>
      </c>
      <c r="K14" s="7" t="s">
        <v>28</v>
      </c>
      <c r="L14" s="7" t="s">
        <v>232</v>
      </c>
      <c r="M14" s="7" t="s">
        <v>30</v>
      </c>
      <c r="Q14" s="7" t="s">
        <v>30</v>
      </c>
    </row>
    <row r="15" spans="1:17" s="7" customFormat="1" x14ac:dyDescent="0.25">
      <c r="A15" s="7" t="s">
        <v>243</v>
      </c>
      <c r="B15" s="2"/>
      <c r="C15" s="10" t="s">
        <v>236</v>
      </c>
      <c r="D15" s="10" t="s">
        <v>67</v>
      </c>
      <c r="E15" s="7">
        <v>33</v>
      </c>
      <c r="F15" s="12">
        <v>780</v>
      </c>
      <c r="G15" s="12">
        <v>24090</v>
      </c>
      <c r="H15" s="7" t="s">
        <v>25</v>
      </c>
      <c r="I15" s="7" t="s">
        <v>26</v>
      </c>
      <c r="J15" s="7" t="s">
        <v>231</v>
      </c>
      <c r="K15" s="7" t="s">
        <v>28</v>
      </c>
      <c r="L15" s="7" t="s">
        <v>232</v>
      </c>
      <c r="M15" s="7" t="s">
        <v>30</v>
      </c>
      <c r="Q15" s="7" t="s">
        <v>30</v>
      </c>
    </row>
    <row r="16" spans="1:17" s="7" customFormat="1" x14ac:dyDescent="0.25">
      <c r="A16" s="7" t="s">
        <v>244</v>
      </c>
      <c r="B16" s="2"/>
      <c r="C16" s="10" t="s">
        <v>236</v>
      </c>
      <c r="D16" s="10" t="s">
        <v>67</v>
      </c>
      <c r="E16" s="7">
        <v>33</v>
      </c>
      <c r="F16" s="12">
        <v>780</v>
      </c>
      <c r="G16" s="12">
        <v>24090</v>
      </c>
      <c r="H16" s="7" t="s">
        <v>25</v>
      </c>
      <c r="I16" s="7" t="s">
        <v>26</v>
      </c>
      <c r="J16" s="7" t="s">
        <v>231</v>
      </c>
      <c r="K16" s="7" t="s">
        <v>28</v>
      </c>
      <c r="L16" s="7" t="s">
        <v>232</v>
      </c>
      <c r="M16" s="7" t="s">
        <v>30</v>
      </c>
      <c r="Q16" s="7" t="s">
        <v>30</v>
      </c>
    </row>
    <row r="17" spans="1:17" s="7" customFormat="1" x14ac:dyDescent="0.25">
      <c r="A17" s="7" t="s">
        <v>245</v>
      </c>
      <c r="B17" s="8"/>
      <c r="C17" s="10" t="s">
        <v>22</v>
      </c>
      <c r="D17" s="10" t="s">
        <v>23</v>
      </c>
      <c r="E17" s="7">
        <v>36</v>
      </c>
      <c r="F17" s="12">
        <v>780</v>
      </c>
      <c r="G17" s="12">
        <v>26280</v>
      </c>
      <c r="H17" s="7" t="s">
        <v>225</v>
      </c>
      <c r="I17" s="7" t="s">
        <v>226</v>
      </c>
      <c r="J17" s="7" t="s">
        <v>227</v>
      </c>
      <c r="K17" s="7" t="s">
        <v>228</v>
      </c>
      <c r="L17" s="7" t="s">
        <v>229</v>
      </c>
      <c r="M17" s="7" t="s">
        <v>30</v>
      </c>
      <c r="Q17" s="7" t="s">
        <v>30</v>
      </c>
    </row>
    <row r="18" spans="1:17" s="7" customFormat="1" x14ac:dyDescent="0.25">
      <c r="A18" s="7" t="s">
        <v>246</v>
      </c>
      <c r="B18" s="2" t="s">
        <v>78</v>
      </c>
      <c r="C18" s="10" t="s">
        <v>230</v>
      </c>
      <c r="D18" s="10" t="s">
        <v>67</v>
      </c>
      <c r="E18" s="7">
        <v>33</v>
      </c>
      <c r="F18" s="12">
        <v>780</v>
      </c>
      <c r="G18" s="12">
        <v>24090</v>
      </c>
      <c r="H18" s="7" t="s">
        <v>25</v>
      </c>
      <c r="I18" s="7" t="s">
        <v>26</v>
      </c>
      <c r="J18" s="7" t="s">
        <v>231</v>
      </c>
      <c r="K18" s="7" t="s">
        <v>28</v>
      </c>
      <c r="L18" s="7" t="s">
        <v>232</v>
      </c>
      <c r="M18" s="7" t="s">
        <v>30</v>
      </c>
      <c r="Q18" s="7" t="s">
        <v>30</v>
      </c>
    </row>
    <row r="19" spans="1:17" s="7" customFormat="1" x14ac:dyDescent="0.25">
      <c r="A19" s="7" t="s">
        <v>247</v>
      </c>
      <c r="B19" s="2" t="s">
        <v>61</v>
      </c>
      <c r="C19" s="10" t="s">
        <v>84</v>
      </c>
      <c r="D19" s="10" t="s">
        <v>63</v>
      </c>
      <c r="E19" s="7">
        <v>36</v>
      </c>
      <c r="F19" s="12">
        <v>780</v>
      </c>
      <c r="G19" s="12">
        <v>24820</v>
      </c>
      <c r="H19" s="7" t="s">
        <v>225</v>
      </c>
      <c r="I19" s="7" t="s">
        <v>226</v>
      </c>
      <c r="J19" s="7" t="s">
        <v>227</v>
      </c>
      <c r="K19" s="7" t="s">
        <v>228</v>
      </c>
      <c r="L19" s="7" t="s">
        <v>229</v>
      </c>
      <c r="M19" s="7" t="s">
        <v>30</v>
      </c>
      <c r="N19" s="7" t="s">
        <v>30</v>
      </c>
      <c r="Q19" s="7" t="s">
        <v>30</v>
      </c>
    </row>
    <row r="20" spans="1:17" s="7" customFormat="1" x14ac:dyDescent="0.25">
      <c r="A20" s="7" t="s">
        <v>248</v>
      </c>
      <c r="B20" s="2" t="s">
        <v>61</v>
      </c>
      <c r="C20" s="10" t="s">
        <v>84</v>
      </c>
      <c r="D20" s="10" t="s">
        <v>63</v>
      </c>
      <c r="E20" s="7">
        <v>36</v>
      </c>
      <c r="F20" s="12">
        <v>780</v>
      </c>
      <c r="G20" s="12">
        <v>24820</v>
      </c>
      <c r="H20" s="7" t="s">
        <v>225</v>
      </c>
      <c r="I20" s="7" t="s">
        <v>226</v>
      </c>
      <c r="J20" s="7" t="s">
        <v>227</v>
      </c>
      <c r="K20" s="7" t="s">
        <v>228</v>
      </c>
      <c r="L20" s="7" t="s">
        <v>229</v>
      </c>
      <c r="M20" s="7" t="s">
        <v>30</v>
      </c>
      <c r="N20" s="7" t="s">
        <v>30</v>
      </c>
      <c r="O20" s="7" t="s">
        <v>30</v>
      </c>
      <c r="P20" s="7" t="s">
        <v>30</v>
      </c>
      <c r="Q20" s="7" t="s">
        <v>30</v>
      </c>
    </row>
    <row r="21" spans="1:17" s="7" customFormat="1" x14ac:dyDescent="0.25">
      <c r="A21" s="7" t="s">
        <v>249</v>
      </c>
      <c r="B21" s="2" t="s">
        <v>61</v>
      </c>
      <c r="C21" s="10" t="s">
        <v>84</v>
      </c>
      <c r="D21" s="10" t="s">
        <v>63</v>
      </c>
      <c r="E21" s="7">
        <v>36</v>
      </c>
      <c r="F21" s="12">
        <v>780</v>
      </c>
      <c r="G21" s="12">
        <v>24820</v>
      </c>
      <c r="H21" s="7" t="s">
        <v>225</v>
      </c>
      <c r="I21" s="7" t="s">
        <v>226</v>
      </c>
      <c r="J21" s="7" t="s">
        <v>227</v>
      </c>
      <c r="K21" s="7" t="s">
        <v>228</v>
      </c>
      <c r="L21" s="7" t="s">
        <v>229</v>
      </c>
      <c r="M21" s="7" t="s">
        <v>30</v>
      </c>
      <c r="P21" s="7" t="s">
        <v>30</v>
      </c>
      <c r="Q21" s="7" t="s">
        <v>30</v>
      </c>
    </row>
    <row r="22" spans="1:17" s="7" customFormat="1" x14ac:dyDescent="0.25">
      <c r="A22" s="7" t="s">
        <v>252</v>
      </c>
      <c r="B22" s="8"/>
      <c r="C22" s="10" t="s">
        <v>100</v>
      </c>
      <c r="D22" s="10" t="s">
        <v>36</v>
      </c>
      <c r="E22" s="7">
        <v>36</v>
      </c>
      <c r="F22" s="12">
        <v>780</v>
      </c>
      <c r="G22" s="12">
        <v>24820</v>
      </c>
      <c r="H22" s="7" t="s">
        <v>225</v>
      </c>
      <c r="I22" s="7" t="s">
        <v>26</v>
      </c>
      <c r="J22" s="7" t="s">
        <v>231</v>
      </c>
      <c r="K22" s="7" t="s">
        <v>28</v>
      </c>
      <c r="L22" s="7" t="s">
        <v>232</v>
      </c>
      <c r="M22" s="7" t="s">
        <v>30</v>
      </c>
      <c r="Q22" s="7" t="s">
        <v>30</v>
      </c>
    </row>
    <row r="23" spans="1:17" s="7" customFormat="1" x14ac:dyDescent="0.25">
      <c r="A23" s="7" t="s">
        <v>257</v>
      </c>
      <c r="B23" s="2" t="s">
        <v>61</v>
      </c>
      <c r="C23" s="10" t="s">
        <v>84</v>
      </c>
      <c r="D23" s="10" t="s">
        <v>63</v>
      </c>
      <c r="E23" s="7">
        <v>36</v>
      </c>
      <c r="F23" s="12">
        <v>780</v>
      </c>
      <c r="G23" s="12">
        <v>24820</v>
      </c>
      <c r="H23" s="7" t="s">
        <v>225</v>
      </c>
      <c r="I23" s="7" t="s">
        <v>226</v>
      </c>
      <c r="J23" s="7" t="s">
        <v>227</v>
      </c>
      <c r="K23" s="7" t="s">
        <v>228</v>
      </c>
      <c r="L23" s="7" t="s">
        <v>229</v>
      </c>
      <c r="M23" s="7" t="s">
        <v>30</v>
      </c>
      <c r="N23" s="7" t="s">
        <v>30</v>
      </c>
      <c r="O23" s="7" t="s">
        <v>30</v>
      </c>
      <c r="P23" s="7" t="s">
        <v>30</v>
      </c>
      <c r="Q23" s="7" t="s">
        <v>30</v>
      </c>
    </row>
    <row r="24" spans="1:17" s="7" customFormat="1" x14ac:dyDescent="0.25">
      <c r="A24" s="7" t="s">
        <v>259</v>
      </c>
      <c r="B24" s="8"/>
      <c r="C24" s="10" t="s">
        <v>22</v>
      </c>
      <c r="D24" s="10" t="s">
        <v>23</v>
      </c>
      <c r="E24" s="7">
        <v>36</v>
      </c>
      <c r="F24" s="12">
        <v>780</v>
      </c>
      <c r="G24" s="12">
        <v>24820</v>
      </c>
      <c r="H24" s="7" t="s">
        <v>225</v>
      </c>
      <c r="I24" s="7" t="s">
        <v>226</v>
      </c>
      <c r="J24" s="7" t="s">
        <v>227</v>
      </c>
      <c r="K24" s="7" t="s">
        <v>228</v>
      </c>
      <c r="L24" s="7" t="s">
        <v>229</v>
      </c>
      <c r="M24" s="7" t="s">
        <v>30</v>
      </c>
      <c r="Q24" s="7" t="s">
        <v>30</v>
      </c>
    </row>
    <row r="25" spans="1:17" s="7" customFormat="1" x14ac:dyDescent="0.25">
      <c r="A25" s="7" t="s">
        <v>265</v>
      </c>
      <c r="B25" s="2" t="s">
        <v>61</v>
      </c>
      <c r="C25" s="10" t="s">
        <v>84</v>
      </c>
      <c r="D25" s="10" t="s">
        <v>63</v>
      </c>
      <c r="E25" s="7">
        <v>36</v>
      </c>
      <c r="F25" s="12">
        <v>780</v>
      </c>
      <c r="G25" s="12">
        <v>24820</v>
      </c>
      <c r="H25" s="7" t="s">
        <v>225</v>
      </c>
      <c r="I25" s="7" t="s">
        <v>226</v>
      </c>
      <c r="J25" s="7" t="s">
        <v>227</v>
      </c>
      <c r="K25" s="7" t="s">
        <v>228</v>
      </c>
      <c r="L25" s="7" t="s">
        <v>229</v>
      </c>
      <c r="M25" s="7" t="s">
        <v>30</v>
      </c>
      <c r="Q25" s="7" t="s">
        <v>30</v>
      </c>
    </row>
    <row r="26" spans="1:17" s="7" customFormat="1" x14ac:dyDescent="0.25">
      <c r="A26" s="7" t="s">
        <v>266</v>
      </c>
      <c r="B26" s="8"/>
      <c r="C26" s="10" t="s">
        <v>22</v>
      </c>
      <c r="D26" s="10" t="s">
        <v>23</v>
      </c>
      <c r="E26" s="7">
        <v>36</v>
      </c>
      <c r="F26" s="12">
        <v>780</v>
      </c>
      <c r="G26" s="12">
        <v>24820</v>
      </c>
      <c r="H26" s="7" t="s">
        <v>225</v>
      </c>
      <c r="I26" s="7" t="s">
        <v>226</v>
      </c>
      <c r="J26" s="7" t="s">
        <v>227</v>
      </c>
      <c r="K26" s="7" t="s">
        <v>228</v>
      </c>
      <c r="L26" s="7" t="s">
        <v>229</v>
      </c>
      <c r="M26" s="7" t="s">
        <v>30</v>
      </c>
      <c r="Q26" s="7" t="s">
        <v>30</v>
      </c>
    </row>
    <row r="27" spans="1:17" s="7" customFormat="1" x14ac:dyDescent="0.25">
      <c r="A27" s="7" t="s">
        <v>267</v>
      </c>
      <c r="B27" s="2" t="s">
        <v>78</v>
      </c>
      <c r="C27" s="10" t="s">
        <v>230</v>
      </c>
      <c r="D27" s="10" t="s">
        <v>67</v>
      </c>
      <c r="E27" s="7">
        <v>36</v>
      </c>
      <c r="F27" s="12">
        <v>780</v>
      </c>
      <c r="G27" s="12">
        <v>24820</v>
      </c>
      <c r="H27" s="7" t="s">
        <v>25</v>
      </c>
      <c r="I27" s="7" t="s">
        <v>26</v>
      </c>
      <c r="J27" s="7" t="s">
        <v>231</v>
      </c>
      <c r="K27" s="7" t="s">
        <v>28</v>
      </c>
      <c r="L27" s="7" t="s">
        <v>232</v>
      </c>
      <c r="M27" s="7" t="s">
        <v>30</v>
      </c>
      <c r="Q27" s="7" t="s">
        <v>30</v>
      </c>
    </row>
    <row r="28" spans="1:17" s="7" customFormat="1" x14ac:dyDescent="0.25">
      <c r="A28" s="7" t="s">
        <v>268</v>
      </c>
      <c r="B28" s="2" t="s">
        <v>78</v>
      </c>
      <c r="C28" s="10" t="s">
        <v>236</v>
      </c>
      <c r="D28" s="10" t="s">
        <v>67</v>
      </c>
      <c r="E28" s="7">
        <v>33</v>
      </c>
      <c r="F28" s="12">
        <v>780</v>
      </c>
      <c r="G28" s="12">
        <v>24820</v>
      </c>
      <c r="H28" s="7" t="s">
        <v>25</v>
      </c>
      <c r="I28" s="7" t="s">
        <v>26</v>
      </c>
      <c r="J28" s="7" t="s">
        <v>231</v>
      </c>
      <c r="K28" s="7" t="s">
        <v>28</v>
      </c>
      <c r="L28" s="7" t="s">
        <v>232</v>
      </c>
      <c r="M28" s="7" t="s">
        <v>30</v>
      </c>
      <c r="Q28" s="7" t="s">
        <v>30</v>
      </c>
    </row>
    <row r="29" spans="1:17" s="7" customFormat="1" x14ac:dyDescent="0.25">
      <c r="A29" s="7" t="s">
        <v>269</v>
      </c>
      <c r="B29" s="2" t="s">
        <v>61</v>
      </c>
      <c r="C29" s="10" t="s">
        <v>62</v>
      </c>
      <c r="D29" s="10" t="s">
        <v>63</v>
      </c>
      <c r="E29" s="7">
        <v>36</v>
      </c>
      <c r="F29" s="12">
        <v>780</v>
      </c>
      <c r="G29" s="12">
        <v>24820</v>
      </c>
      <c r="H29" s="7" t="s">
        <v>225</v>
      </c>
      <c r="I29" s="7" t="s">
        <v>226</v>
      </c>
      <c r="J29" s="7" t="s">
        <v>227</v>
      </c>
      <c r="K29" s="7" t="s">
        <v>228</v>
      </c>
      <c r="L29" s="7" t="s">
        <v>229</v>
      </c>
      <c r="M29" s="7" t="s">
        <v>30</v>
      </c>
      <c r="N29" s="7" t="s">
        <v>30</v>
      </c>
      <c r="O29" s="7" t="s">
        <v>30</v>
      </c>
      <c r="P29" s="7" t="s">
        <v>30</v>
      </c>
      <c r="Q29" s="7" t="s">
        <v>30</v>
      </c>
    </row>
    <row r="30" spans="1:17" s="7" customFormat="1" x14ac:dyDescent="0.25">
      <c r="A30" s="7" t="s">
        <v>281</v>
      </c>
      <c r="B30" s="2" t="s">
        <v>78</v>
      </c>
      <c r="C30" s="10" t="s">
        <v>230</v>
      </c>
      <c r="D30" s="10" t="s">
        <v>67</v>
      </c>
      <c r="E30" s="7">
        <v>33</v>
      </c>
      <c r="F30" s="12">
        <v>780</v>
      </c>
      <c r="G30" s="12">
        <v>24820</v>
      </c>
      <c r="H30" s="7" t="s">
        <v>25</v>
      </c>
      <c r="I30" s="7" t="s">
        <v>26</v>
      </c>
      <c r="J30" s="7" t="s">
        <v>231</v>
      </c>
      <c r="K30" s="7" t="s">
        <v>28</v>
      </c>
      <c r="L30" s="7" t="s">
        <v>232</v>
      </c>
      <c r="M30" s="7" t="s">
        <v>30</v>
      </c>
      <c r="Q30" s="7" t="s">
        <v>30</v>
      </c>
    </row>
    <row r="31" spans="1:17" s="7" customFormat="1" x14ac:dyDescent="0.25">
      <c r="A31" s="7" t="s">
        <v>286</v>
      </c>
      <c r="B31" s="8"/>
      <c r="C31" s="10" t="s">
        <v>120</v>
      </c>
      <c r="D31" s="10" t="s">
        <v>63</v>
      </c>
      <c r="E31" s="7">
        <v>39</v>
      </c>
      <c r="F31" s="12">
        <v>780</v>
      </c>
      <c r="G31" s="12">
        <v>24820</v>
      </c>
      <c r="H31" s="7" t="s">
        <v>225</v>
      </c>
      <c r="I31" s="7" t="s">
        <v>226</v>
      </c>
      <c r="J31" s="7" t="s">
        <v>227</v>
      </c>
      <c r="K31" s="7" t="s">
        <v>228</v>
      </c>
      <c r="L31" s="7" t="s">
        <v>229</v>
      </c>
      <c r="M31" s="7" t="s">
        <v>30</v>
      </c>
      <c r="N31" s="7" t="s">
        <v>30</v>
      </c>
      <c r="P31" s="7" t="s">
        <v>30</v>
      </c>
      <c r="Q31" s="7" t="s">
        <v>30</v>
      </c>
    </row>
    <row r="32" spans="1:17" s="7" customFormat="1" x14ac:dyDescent="0.25">
      <c r="A32" s="7" t="s">
        <v>287</v>
      </c>
      <c r="B32" s="2" t="s">
        <v>61</v>
      </c>
      <c r="C32" s="10" t="s">
        <v>62</v>
      </c>
      <c r="D32" s="10" t="s">
        <v>63</v>
      </c>
      <c r="E32" s="7">
        <v>36</v>
      </c>
      <c r="F32" s="12">
        <v>780</v>
      </c>
      <c r="G32" s="12">
        <v>24820</v>
      </c>
      <c r="H32" s="7" t="s">
        <v>225</v>
      </c>
      <c r="I32" s="7" t="s">
        <v>226</v>
      </c>
      <c r="J32" s="7" t="s">
        <v>227</v>
      </c>
      <c r="K32" s="7" t="s">
        <v>228</v>
      </c>
      <c r="L32" s="7" t="s">
        <v>229</v>
      </c>
      <c r="M32" s="7" t="s">
        <v>30</v>
      </c>
      <c r="N32" s="7" t="s">
        <v>30</v>
      </c>
      <c r="P32" s="7" t="s">
        <v>30</v>
      </c>
      <c r="Q32" s="7" t="s">
        <v>30</v>
      </c>
    </row>
    <row r="33" spans="1:17" s="7" customFormat="1" x14ac:dyDescent="0.25">
      <c r="A33" s="7" t="s">
        <v>289</v>
      </c>
      <c r="B33" s="8"/>
      <c r="C33" s="10" t="s">
        <v>47</v>
      </c>
      <c r="D33" s="10" t="s">
        <v>36</v>
      </c>
      <c r="E33" s="7">
        <v>36</v>
      </c>
      <c r="F33" s="12">
        <v>780</v>
      </c>
      <c r="G33" s="12">
        <v>26280</v>
      </c>
      <c r="H33" s="7" t="s">
        <v>225</v>
      </c>
      <c r="I33" s="7" t="s">
        <v>226</v>
      </c>
      <c r="J33" s="7" t="s">
        <v>227</v>
      </c>
      <c r="K33" s="7" t="s">
        <v>228</v>
      </c>
      <c r="L33" s="7" t="s">
        <v>229</v>
      </c>
      <c r="M33" s="7" t="s">
        <v>30</v>
      </c>
      <c r="Q33" s="7" t="s">
        <v>30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8"/>
  <sheetViews>
    <sheetView topLeftCell="A123" zoomScale="80" zoomScaleNormal="80" workbookViewId="0">
      <pane xSplit="1" topLeftCell="I1" activePane="topRight" state="frozen"/>
      <selection activeCell="A85" sqref="A85"/>
      <selection pane="topRight" activeCell="M151" sqref="M151"/>
    </sheetView>
  </sheetViews>
  <sheetFormatPr defaultRowHeight="15" x14ac:dyDescent="0.25"/>
  <cols>
    <col min="1" max="1" width="87.85546875" style="53" bestFit="1" customWidth="1"/>
    <col min="2" max="3" width="13.85546875" style="53" bestFit="1" customWidth="1"/>
    <col min="4" max="4" width="11" style="53" bestFit="1" customWidth="1"/>
    <col min="5" max="5" width="72.85546875" style="53" bestFit="1" customWidth="1"/>
    <col min="6" max="6" width="36.28515625" style="53" bestFit="1" customWidth="1"/>
    <col min="7" max="7" width="12.140625" style="53" bestFit="1" customWidth="1"/>
    <col min="8" max="8" width="35.7109375" style="53" bestFit="1" customWidth="1"/>
    <col min="9" max="9" width="35.85546875" style="53" bestFit="1" customWidth="1"/>
    <col min="10" max="10" width="33.85546875" style="53" bestFit="1" customWidth="1"/>
    <col min="11" max="11" width="44.28515625" style="53" bestFit="1" customWidth="1"/>
    <col min="12" max="12" width="31.28515625" style="53" bestFit="1" customWidth="1"/>
    <col min="13" max="13" width="27.28515625" style="53" bestFit="1" customWidth="1"/>
    <col min="14" max="14" width="25.28515625" style="53" bestFit="1" customWidth="1"/>
    <col min="15" max="15" width="16.28515625" style="53" bestFit="1" customWidth="1"/>
    <col min="16" max="16" width="15.28515625" style="53" bestFit="1" customWidth="1"/>
    <col min="17" max="17" width="23.85546875" style="53" bestFit="1" customWidth="1"/>
    <col min="18" max="18" width="16.7109375" style="53" bestFit="1" customWidth="1"/>
    <col min="19" max="19" width="6.28515625" style="53" bestFit="1" customWidth="1"/>
    <col min="20" max="20" width="8.140625" style="53" bestFit="1" customWidth="1"/>
    <col min="21" max="21" width="7" style="53" bestFit="1" customWidth="1"/>
    <col min="22" max="16384" width="9.140625" style="53"/>
  </cols>
  <sheetData>
    <row r="1" spans="1:21" s="1" customFormat="1" x14ac:dyDescent="0.25">
      <c r="A1" s="1" t="s">
        <v>0</v>
      </c>
      <c r="B1" s="2" t="s">
        <v>1</v>
      </c>
      <c r="C1" s="2" t="s">
        <v>2</v>
      </c>
      <c r="D1" s="3" t="s">
        <v>3</v>
      </c>
      <c r="E1" s="4" t="s">
        <v>4</v>
      </c>
      <c r="F1" s="4" t="s">
        <v>5</v>
      </c>
      <c r="G1" s="1" t="s">
        <v>6</v>
      </c>
      <c r="H1" s="5" t="s">
        <v>7</v>
      </c>
      <c r="I1" s="5" t="s">
        <v>293</v>
      </c>
      <c r="J1" s="5" t="s">
        <v>300</v>
      </c>
      <c r="K1" s="2" t="s">
        <v>8</v>
      </c>
      <c r="L1" s="2" t="s">
        <v>9</v>
      </c>
      <c r="M1" s="2" t="s">
        <v>294</v>
      </c>
      <c r="N1" s="2" t="s">
        <v>292</v>
      </c>
      <c r="O1" s="1" t="s">
        <v>17</v>
      </c>
      <c r="P1" s="1" t="s">
        <v>18</v>
      </c>
      <c r="Q1" s="1" t="s">
        <v>295</v>
      </c>
      <c r="R1" s="1" t="s">
        <v>296</v>
      </c>
      <c r="S1" s="1" t="s">
        <v>297</v>
      </c>
      <c r="T1" s="1" t="s">
        <v>298</v>
      </c>
      <c r="U1" s="1" t="s">
        <v>299</v>
      </c>
    </row>
    <row r="2" spans="1:21" s="7" customFormat="1" x14ac:dyDescent="0.25">
      <c r="A2" s="27" t="s">
        <v>208</v>
      </c>
      <c r="B2" s="8"/>
      <c r="C2" s="8" t="s">
        <v>20</v>
      </c>
      <c r="D2" s="9" t="s">
        <v>209</v>
      </c>
      <c r="E2" s="10" t="s">
        <v>58</v>
      </c>
      <c r="F2" s="10" t="s">
        <v>39</v>
      </c>
      <c r="G2" s="7">
        <v>128</v>
      </c>
      <c r="H2" s="11" t="s">
        <v>24</v>
      </c>
      <c r="I2" s="11"/>
      <c r="J2" s="11"/>
      <c r="K2" s="12">
        <v>26900</v>
      </c>
      <c r="L2" s="13">
        <f t="shared" ref="L2:L33" si="0">K2*4</f>
        <v>107600</v>
      </c>
      <c r="M2" s="13"/>
      <c r="N2" s="13"/>
      <c r="O2" s="7" t="s">
        <v>27</v>
      </c>
      <c r="P2" s="7" t="s">
        <v>27</v>
      </c>
      <c r="Q2" s="7" t="s">
        <v>30</v>
      </c>
    </row>
    <row r="3" spans="1:21" s="7" customFormat="1" x14ac:dyDescent="0.25">
      <c r="A3" s="7" t="s">
        <v>19</v>
      </c>
      <c r="B3" s="8"/>
      <c r="C3" s="8" t="s">
        <v>20</v>
      </c>
      <c r="D3" s="9" t="s">
        <v>21</v>
      </c>
      <c r="E3" s="10" t="s">
        <v>22</v>
      </c>
      <c r="F3" s="10" t="s">
        <v>23</v>
      </c>
      <c r="G3" s="7">
        <v>128</v>
      </c>
      <c r="H3" s="11" t="s">
        <v>24</v>
      </c>
      <c r="I3" s="11"/>
      <c r="J3" s="11"/>
      <c r="K3" s="12">
        <v>26900</v>
      </c>
      <c r="L3" s="13">
        <f t="shared" si="0"/>
        <v>107600</v>
      </c>
      <c r="M3" s="13"/>
      <c r="N3" s="13"/>
      <c r="O3" s="7" t="s">
        <v>28</v>
      </c>
      <c r="P3" s="7" t="s">
        <v>27</v>
      </c>
      <c r="Q3" s="7" t="s">
        <v>30</v>
      </c>
    </row>
    <row r="4" spans="1:21" s="7" customFormat="1" x14ac:dyDescent="0.25">
      <c r="A4" s="7" t="s">
        <v>29</v>
      </c>
      <c r="B4" s="8"/>
      <c r="C4" s="8" t="s">
        <v>30</v>
      </c>
      <c r="D4" s="9" t="s">
        <v>31</v>
      </c>
      <c r="E4" s="10" t="s">
        <v>32</v>
      </c>
      <c r="F4" s="10" t="s">
        <v>23</v>
      </c>
      <c r="G4" s="7">
        <v>128</v>
      </c>
      <c r="H4" s="11" t="s">
        <v>24</v>
      </c>
      <c r="I4" s="11"/>
      <c r="J4" s="11"/>
      <c r="K4" s="12">
        <v>26900</v>
      </c>
      <c r="L4" s="13">
        <f t="shared" si="0"/>
        <v>107600</v>
      </c>
      <c r="M4" s="13"/>
      <c r="N4" s="13"/>
      <c r="O4" s="7" t="s">
        <v>28</v>
      </c>
      <c r="P4" s="7" t="s">
        <v>27</v>
      </c>
      <c r="Q4" s="7" t="s">
        <v>30</v>
      </c>
    </row>
    <row r="5" spans="1:21" s="7" customFormat="1" x14ac:dyDescent="0.25">
      <c r="A5" s="7" t="s">
        <v>33</v>
      </c>
      <c r="B5" s="8"/>
      <c r="C5" s="8" t="s">
        <v>20</v>
      </c>
      <c r="D5" s="9" t="s">
        <v>34</v>
      </c>
      <c r="E5" s="10" t="s">
        <v>35</v>
      </c>
      <c r="F5" s="10" t="s">
        <v>36</v>
      </c>
      <c r="G5" s="7">
        <v>128</v>
      </c>
      <c r="H5" s="11" t="s">
        <v>24</v>
      </c>
      <c r="I5" s="11"/>
      <c r="J5" s="11"/>
      <c r="K5" s="12">
        <v>26900</v>
      </c>
      <c r="L5" s="13">
        <f t="shared" si="0"/>
        <v>107600</v>
      </c>
      <c r="M5" s="13"/>
      <c r="N5" s="13"/>
      <c r="O5" s="7" t="s">
        <v>28</v>
      </c>
      <c r="P5" s="7" t="s">
        <v>27</v>
      </c>
      <c r="Q5" s="7" t="s">
        <v>30</v>
      </c>
    </row>
    <row r="6" spans="1:21" s="7" customFormat="1" x14ac:dyDescent="0.25">
      <c r="A6" s="27" t="s">
        <v>37</v>
      </c>
      <c r="B6" s="8"/>
      <c r="C6" s="8" t="s">
        <v>20</v>
      </c>
      <c r="D6" s="9">
        <v>50.070099999999996</v>
      </c>
      <c r="E6" s="10" t="s">
        <v>38</v>
      </c>
      <c r="F6" s="10" t="s">
        <v>39</v>
      </c>
      <c r="G6" s="7">
        <v>128</v>
      </c>
      <c r="H6" s="11" t="s">
        <v>24</v>
      </c>
      <c r="I6" s="11"/>
      <c r="J6" s="11"/>
      <c r="K6" s="12">
        <v>26900</v>
      </c>
      <c r="L6" s="13">
        <f t="shared" si="0"/>
        <v>107600</v>
      </c>
      <c r="M6" s="13"/>
      <c r="N6" s="13"/>
      <c r="O6" s="7" t="s">
        <v>28</v>
      </c>
      <c r="P6" s="7" t="s">
        <v>27</v>
      </c>
      <c r="Q6" s="7" t="s">
        <v>30</v>
      </c>
    </row>
    <row r="7" spans="1:21" s="7" customFormat="1" x14ac:dyDescent="0.25">
      <c r="A7" s="27" t="s">
        <v>41</v>
      </c>
      <c r="B7" s="8"/>
      <c r="C7" s="8" t="s">
        <v>20</v>
      </c>
      <c r="D7" s="9">
        <v>50.070099999999996</v>
      </c>
      <c r="E7" s="10" t="s">
        <v>38</v>
      </c>
      <c r="F7" s="10" t="s">
        <v>39</v>
      </c>
      <c r="G7" s="7">
        <v>128</v>
      </c>
      <c r="H7" s="11" t="s">
        <v>24</v>
      </c>
      <c r="I7" s="11"/>
      <c r="J7" s="11"/>
      <c r="K7" s="12">
        <v>26900</v>
      </c>
      <c r="L7" s="13">
        <f t="shared" si="0"/>
        <v>107600</v>
      </c>
      <c r="M7" s="13"/>
      <c r="N7" s="13"/>
      <c r="O7" s="7" t="s">
        <v>28</v>
      </c>
      <c r="P7" s="7" t="s">
        <v>27</v>
      </c>
      <c r="Q7" s="7" t="s">
        <v>30</v>
      </c>
    </row>
    <row r="8" spans="1:21" s="7" customFormat="1" x14ac:dyDescent="0.25">
      <c r="A8" s="7" t="s">
        <v>42</v>
      </c>
      <c r="B8" s="8"/>
      <c r="C8" s="8" t="s">
        <v>20</v>
      </c>
      <c r="D8" s="9" t="s">
        <v>43</v>
      </c>
      <c r="E8" s="10" t="s">
        <v>44</v>
      </c>
      <c r="F8" s="10" t="s">
        <v>23</v>
      </c>
      <c r="G8" s="7">
        <v>128</v>
      </c>
      <c r="H8" s="11" t="s">
        <v>24</v>
      </c>
      <c r="I8" s="11"/>
      <c r="J8" s="11"/>
      <c r="K8" s="12">
        <v>26900</v>
      </c>
      <c r="L8" s="13">
        <f t="shared" si="0"/>
        <v>107600</v>
      </c>
      <c r="M8" s="13"/>
      <c r="N8" s="13"/>
      <c r="O8" s="7" t="s">
        <v>28</v>
      </c>
      <c r="P8" s="7" t="s">
        <v>27</v>
      </c>
      <c r="Q8" s="7" t="s">
        <v>30</v>
      </c>
    </row>
    <row r="9" spans="1:21" s="7" customFormat="1" x14ac:dyDescent="0.25">
      <c r="A9" s="7" t="s">
        <v>45</v>
      </c>
      <c r="B9" s="8"/>
      <c r="C9" s="8" t="s">
        <v>20</v>
      </c>
      <c r="D9" s="9" t="s">
        <v>43</v>
      </c>
      <c r="E9" s="10" t="s">
        <v>44</v>
      </c>
      <c r="F9" s="10" t="s">
        <v>23</v>
      </c>
      <c r="G9" s="7">
        <v>128</v>
      </c>
      <c r="H9" s="11" t="s">
        <v>24</v>
      </c>
      <c r="I9" s="11"/>
      <c r="J9" s="11"/>
      <c r="K9" s="12">
        <v>26900</v>
      </c>
      <c r="L9" s="13">
        <f t="shared" si="0"/>
        <v>107600</v>
      </c>
      <c r="M9" s="13"/>
      <c r="N9" s="13"/>
      <c r="O9" s="7" t="s">
        <v>28</v>
      </c>
      <c r="P9" s="7" t="s">
        <v>27</v>
      </c>
      <c r="Q9" s="7" t="s">
        <v>30</v>
      </c>
    </row>
    <row r="10" spans="1:21" s="7" customFormat="1" x14ac:dyDescent="0.25">
      <c r="A10" s="7" t="s">
        <v>46</v>
      </c>
      <c r="B10" s="8"/>
      <c r="C10" s="8" t="s">
        <v>30</v>
      </c>
      <c r="D10" s="9">
        <v>26.010100000000001</v>
      </c>
      <c r="E10" s="10" t="s">
        <v>47</v>
      </c>
      <c r="F10" s="10" t="s">
        <v>36</v>
      </c>
      <c r="G10" s="7">
        <v>128</v>
      </c>
      <c r="H10" s="11" t="s">
        <v>24</v>
      </c>
      <c r="I10" s="11"/>
      <c r="J10" s="11"/>
      <c r="K10" s="12">
        <v>26900</v>
      </c>
      <c r="L10" s="13">
        <f t="shared" si="0"/>
        <v>107600</v>
      </c>
      <c r="M10" s="13"/>
      <c r="N10" s="13"/>
      <c r="O10" s="7" t="s">
        <v>28</v>
      </c>
      <c r="P10" s="7" t="s">
        <v>27</v>
      </c>
      <c r="Q10" s="7" t="s">
        <v>30</v>
      </c>
    </row>
    <row r="11" spans="1:21" s="7" customFormat="1" x14ac:dyDescent="0.25">
      <c r="A11" s="7" t="s">
        <v>48</v>
      </c>
      <c r="B11" s="8"/>
      <c r="C11" s="8" t="s">
        <v>30</v>
      </c>
      <c r="D11" s="9">
        <v>26.010100000000001</v>
      </c>
      <c r="E11" s="10" t="s">
        <v>47</v>
      </c>
      <c r="F11" s="10" t="s">
        <v>36</v>
      </c>
      <c r="G11" s="7">
        <v>128</v>
      </c>
      <c r="H11" s="11" t="s">
        <v>24</v>
      </c>
      <c r="I11" s="11"/>
      <c r="J11" s="11"/>
      <c r="K11" s="12">
        <v>26900</v>
      </c>
      <c r="L11" s="13">
        <f t="shared" si="0"/>
        <v>107600</v>
      </c>
      <c r="M11" s="13"/>
      <c r="N11" s="13"/>
      <c r="O11" s="7" t="s">
        <v>28</v>
      </c>
      <c r="P11" s="7" t="s">
        <v>27</v>
      </c>
      <c r="Q11" s="7" t="s">
        <v>30</v>
      </c>
    </row>
    <row r="12" spans="1:21" s="7" customFormat="1" x14ac:dyDescent="0.25">
      <c r="A12" s="7" t="s">
        <v>49</v>
      </c>
      <c r="B12" s="8"/>
      <c r="C12" s="8" t="s">
        <v>30</v>
      </c>
      <c r="D12" s="9">
        <v>26.010100000000001</v>
      </c>
      <c r="E12" s="10" t="s">
        <v>47</v>
      </c>
      <c r="F12" s="10" t="s">
        <v>36</v>
      </c>
      <c r="G12" s="7">
        <v>128</v>
      </c>
      <c r="H12" s="11" t="s">
        <v>24</v>
      </c>
      <c r="I12" s="11"/>
      <c r="J12" s="11"/>
      <c r="K12" s="12">
        <v>26900</v>
      </c>
      <c r="L12" s="13">
        <f t="shared" si="0"/>
        <v>107600</v>
      </c>
      <c r="M12" s="13"/>
      <c r="N12" s="13"/>
      <c r="O12" s="7" t="s">
        <v>28</v>
      </c>
      <c r="P12" s="7" t="s">
        <v>27</v>
      </c>
      <c r="Q12" s="7" t="s">
        <v>30</v>
      </c>
    </row>
    <row r="13" spans="1:21" s="7" customFormat="1" x14ac:dyDescent="0.25">
      <c r="A13" s="7" t="s">
        <v>50</v>
      </c>
      <c r="B13" s="8"/>
      <c r="C13" s="8" t="s">
        <v>30</v>
      </c>
      <c r="D13" s="9">
        <v>26.010100000000001</v>
      </c>
      <c r="E13" s="10" t="s">
        <v>47</v>
      </c>
      <c r="F13" s="10" t="s">
        <v>36</v>
      </c>
      <c r="G13" s="7">
        <v>128</v>
      </c>
      <c r="H13" s="11" t="s">
        <v>24</v>
      </c>
      <c r="I13" s="11"/>
      <c r="J13" s="11"/>
      <c r="K13" s="12">
        <v>26900</v>
      </c>
      <c r="L13" s="13">
        <f t="shared" si="0"/>
        <v>107600</v>
      </c>
      <c r="M13" s="13"/>
      <c r="N13" s="13"/>
      <c r="O13" s="7" t="s">
        <v>28</v>
      </c>
      <c r="P13" s="7" t="s">
        <v>27</v>
      </c>
      <c r="Q13" s="7" t="s">
        <v>30</v>
      </c>
    </row>
    <row r="14" spans="1:21" s="7" customFormat="1" x14ac:dyDescent="0.25">
      <c r="A14" s="7" t="s">
        <v>51</v>
      </c>
      <c r="B14" s="8"/>
      <c r="C14" s="8" t="s">
        <v>20</v>
      </c>
      <c r="D14" s="9" t="s">
        <v>52</v>
      </c>
      <c r="E14" s="10" t="s">
        <v>35</v>
      </c>
      <c r="F14" s="10" t="s">
        <v>36</v>
      </c>
      <c r="G14" s="7">
        <v>128</v>
      </c>
      <c r="H14" s="11" t="s">
        <v>24</v>
      </c>
      <c r="I14" s="11"/>
      <c r="J14" s="11"/>
      <c r="K14" s="12">
        <v>26900</v>
      </c>
      <c r="L14" s="13">
        <f t="shared" si="0"/>
        <v>107600</v>
      </c>
      <c r="M14" s="13"/>
      <c r="N14" s="13"/>
      <c r="O14" s="7" t="s">
        <v>28</v>
      </c>
      <c r="P14" s="7" t="s">
        <v>27</v>
      </c>
      <c r="Q14" s="7" t="s">
        <v>30</v>
      </c>
      <c r="R14" s="7" t="s">
        <v>30</v>
      </c>
      <c r="U14" s="7" t="s">
        <v>30</v>
      </c>
    </row>
    <row r="15" spans="1:21" s="7" customFormat="1" x14ac:dyDescent="0.25">
      <c r="A15" s="27" t="s">
        <v>53</v>
      </c>
      <c r="B15" s="8"/>
      <c r="C15" s="8" t="s">
        <v>20</v>
      </c>
      <c r="D15" s="9">
        <v>50.030099999999997</v>
      </c>
      <c r="E15" s="10" t="s">
        <v>54</v>
      </c>
      <c r="F15" s="10" t="s">
        <v>39</v>
      </c>
      <c r="G15" s="7">
        <v>128</v>
      </c>
      <c r="H15" s="11" t="s">
        <v>24</v>
      </c>
      <c r="I15" s="11"/>
      <c r="J15" s="11"/>
      <c r="K15" s="12">
        <v>26900</v>
      </c>
      <c r="L15" s="13">
        <f t="shared" si="0"/>
        <v>107600</v>
      </c>
      <c r="M15" s="13"/>
      <c r="N15" s="13"/>
      <c r="O15" s="7" t="s">
        <v>28</v>
      </c>
      <c r="P15" s="7" t="s">
        <v>27</v>
      </c>
      <c r="Q15" s="7" t="s">
        <v>30</v>
      </c>
    </row>
    <row r="16" spans="1:21" s="7" customFormat="1" x14ac:dyDescent="0.25">
      <c r="A16" s="27" t="s">
        <v>55</v>
      </c>
      <c r="B16" s="8"/>
      <c r="C16" s="8" t="s">
        <v>20</v>
      </c>
      <c r="D16" s="9">
        <v>50.030099999999997</v>
      </c>
      <c r="E16" s="10" t="s">
        <v>54</v>
      </c>
      <c r="F16" s="10" t="s">
        <v>39</v>
      </c>
      <c r="G16" s="7">
        <v>128</v>
      </c>
      <c r="H16" s="11" t="s">
        <v>24</v>
      </c>
      <c r="I16" s="11"/>
      <c r="J16" s="11"/>
      <c r="K16" s="12">
        <v>26900</v>
      </c>
      <c r="L16" s="13">
        <f t="shared" si="0"/>
        <v>107600</v>
      </c>
      <c r="M16" s="13"/>
      <c r="N16" s="13"/>
      <c r="O16" s="7" t="s">
        <v>28</v>
      </c>
      <c r="P16" s="7" t="s">
        <v>27</v>
      </c>
      <c r="Q16" s="7" t="s">
        <v>30</v>
      </c>
    </row>
    <row r="17" spans="1:21" s="7" customFormat="1" x14ac:dyDescent="0.25">
      <c r="A17" s="27" t="s">
        <v>56</v>
      </c>
      <c r="B17" s="8"/>
      <c r="C17" s="8" t="s">
        <v>20</v>
      </c>
      <c r="D17" s="9" t="s">
        <v>57</v>
      </c>
      <c r="E17" s="10" t="s">
        <v>58</v>
      </c>
      <c r="F17" s="10" t="s">
        <v>39</v>
      </c>
      <c r="G17" s="7">
        <v>128</v>
      </c>
      <c r="H17" s="11" t="s">
        <v>24</v>
      </c>
      <c r="I17" s="11"/>
      <c r="J17" s="11"/>
      <c r="K17" s="12">
        <v>26900</v>
      </c>
      <c r="L17" s="13">
        <f t="shared" si="0"/>
        <v>107600</v>
      </c>
      <c r="M17" s="13"/>
      <c r="N17" s="13"/>
      <c r="O17" s="7" t="s">
        <v>59</v>
      </c>
      <c r="P17" s="7" t="s">
        <v>27</v>
      </c>
      <c r="Q17" s="7" t="s">
        <v>30</v>
      </c>
    </row>
    <row r="18" spans="1:21" s="7" customFormat="1" x14ac:dyDescent="0.25">
      <c r="A18" s="7" t="s">
        <v>60</v>
      </c>
      <c r="B18" s="2" t="s">
        <v>61</v>
      </c>
      <c r="C18" s="8" t="s">
        <v>20</v>
      </c>
      <c r="D18" s="8">
        <v>45.060099999999998</v>
      </c>
      <c r="E18" s="10" t="s">
        <v>62</v>
      </c>
      <c r="F18" s="10" t="s">
        <v>63</v>
      </c>
      <c r="G18" s="7">
        <v>128</v>
      </c>
      <c r="H18" s="11" t="s">
        <v>24</v>
      </c>
      <c r="I18" s="11"/>
      <c r="J18" s="11"/>
      <c r="K18" s="12">
        <v>26900</v>
      </c>
      <c r="L18" s="13">
        <f t="shared" si="0"/>
        <v>107600</v>
      </c>
      <c r="M18" s="13"/>
      <c r="N18" s="13"/>
      <c r="O18" s="7" t="s">
        <v>28</v>
      </c>
      <c r="P18" s="7" t="s">
        <v>27</v>
      </c>
      <c r="Q18" s="7" t="s">
        <v>30</v>
      </c>
    </row>
    <row r="19" spans="1:21" s="7" customFormat="1" x14ac:dyDescent="0.25">
      <c r="A19" s="7" t="s">
        <v>64</v>
      </c>
      <c r="B19" s="2" t="s">
        <v>65</v>
      </c>
      <c r="C19" s="8" t="s">
        <v>20</v>
      </c>
      <c r="D19" s="17">
        <v>13.0101</v>
      </c>
      <c r="E19" s="10" t="s">
        <v>66</v>
      </c>
      <c r="F19" s="10" t="s">
        <v>67</v>
      </c>
      <c r="G19" s="7">
        <v>128</v>
      </c>
      <c r="H19" s="11" t="s">
        <v>24</v>
      </c>
      <c r="I19" s="11"/>
      <c r="J19" s="11"/>
      <c r="K19" s="12">
        <v>26900</v>
      </c>
      <c r="L19" s="13">
        <f t="shared" si="0"/>
        <v>107600</v>
      </c>
      <c r="M19" s="13"/>
      <c r="N19" s="13"/>
      <c r="O19" s="7" t="s">
        <v>28</v>
      </c>
      <c r="P19" s="7" t="s">
        <v>27</v>
      </c>
      <c r="Q19" s="7" t="s">
        <v>30</v>
      </c>
    </row>
    <row r="20" spans="1:21" s="7" customFormat="1" x14ac:dyDescent="0.25">
      <c r="A20" s="7" t="s">
        <v>68</v>
      </c>
      <c r="B20" s="2" t="s">
        <v>65</v>
      </c>
      <c r="C20" s="8" t="s">
        <v>20</v>
      </c>
      <c r="D20" s="17">
        <v>13.121</v>
      </c>
      <c r="E20" s="10" t="s">
        <v>66</v>
      </c>
      <c r="F20" s="10" t="s">
        <v>67</v>
      </c>
      <c r="G20" s="7">
        <v>128</v>
      </c>
      <c r="H20" s="11" t="s">
        <v>24</v>
      </c>
      <c r="I20" s="11"/>
      <c r="J20" s="11"/>
      <c r="K20" s="12">
        <v>26900</v>
      </c>
      <c r="L20" s="13">
        <f t="shared" si="0"/>
        <v>107600</v>
      </c>
      <c r="M20" s="13"/>
      <c r="N20" s="13"/>
      <c r="O20" s="7" t="s">
        <v>28</v>
      </c>
      <c r="P20" s="7" t="s">
        <v>27</v>
      </c>
      <c r="Q20" s="7" t="s">
        <v>30</v>
      </c>
    </row>
    <row r="21" spans="1:21" s="7" customFormat="1" x14ac:dyDescent="0.25">
      <c r="A21" s="7" t="s">
        <v>69</v>
      </c>
      <c r="B21" s="2" t="s">
        <v>65</v>
      </c>
      <c r="C21" s="8" t="s">
        <v>20</v>
      </c>
      <c r="D21" s="17">
        <v>13.120200000000001</v>
      </c>
      <c r="E21" s="10" t="s">
        <v>66</v>
      </c>
      <c r="F21" s="10" t="s">
        <v>67</v>
      </c>
      <c r="G21" s="7">
        <v>128</v>
      </c>
      <c r="H21" s="11" t="s">
        <v>24</v>
      </c>
      <c r="I21" s="11"/>
      <c r="J21" s="11"/>
      <c r="K21" s="12">
        <v>26900</v>
      </c>
      <c r="L21" s="13">
        <f t="shared" si="0"/>
        <v>107600</v>
      </c>
      <c r="M21" s="13"/>
      <c r="N21" s="13"/>
      <c r="O21" s="7" t="s">
        <v>28</v>
      </c>
      <c r="P21" s="7" t="s">
        <v>27</v>
      </c>
      <c r="Q21" s="7" t="s">
        <v>30</v>
      </c>
    </row>
    <row r="22" spans="1:21" s="7" customFormat="1" x14ac:dyDescent="0.25">
      <c r="A22" s="7" t="s">
        <v>70</v>
      </c>
      <c r="B22" s="2" t="s">
        <v>65</v>
      </c>
      <c r="C22" s="8" t="s">
        <v>20</v>
      </c>
      <c r="D22" s="17">
        <v>13.0101</v>
      </c>
      <c r="E22" s="10" t="s">
        <v>66</v>
      </c>
      <c r="F22" s="10" t="s">
        <v>67</v>
      </c>
      <c r="G22" s="7">
        <v>128</v>
      </c>
      <c r="H22" s="11" t="s">
        <v>24</v>
      </c>
      <c r="I22" s="11"/>
      <c r="J22" s="11"/>
      <c r="K22" s="12">
        <v>26900</v>
      </c>
      <c r="L22" s="13">
        <f t="shared" si="0"/>
        <v>107600</v>
      </c>
      <c r="M22" s="13"/>
      <c r="N22" s="13"/>
      <c r="O22" s="7" t="s">
        <v>28</v>
      </c>
      <c r="P22" s="7" t="s">
        <v>27</v>
      </c>
      <c r="Q22" s="7" t="s">
        <v>30</v>
      </c>
    </row>
    <row r="23" spans="1:21" s="7" customFormat="1" x14ac:dyDescent="0.25">
      <c r="A23" s="7" t="s">
        <v>71</v>
      </c>
      <c r="B23" s="2" t="s">
        <v>65</v>
      </c>
      <c r="C23" s="8" t="s">
        <v>20</v>
      </c>
      <c r="D23" s="17">
        <v>13.1203</v>
      </c>
      <c r="E23" s="10" t="s">
        <v>66</v>
      </c>
      <c r="F23" s="10" t="s">
        <v>67</v>
      </c>
      <c r="G23" s="7">
        <v>128</v>
      </c>
      <c r="H23" s="11" t="s">
        <v>24</v>
      </c>
      <c r="I23" s="11"/>
      <c r="J23" s="11"/>
      <c r="K23" s="12">
        <v>26900</v>
      </c>
      <c r="L23" s="13">
        <f t="shared" si="0"/>
        <v>107600</v>
      </c>
      <c r="M23" s="13"/>
      <c r="N23" s="13"/>
      <c r="O23" s="7" t="s">
        <v>28</v>
      </c>
      <c r="P23" s="7" t="s">
        <v>27</v>
      </c>
      <c r="Q23" s="7" t="s">
        <v>30</v>
      </c>
    </row>
    <row r="24" spans="1:21" s="7" customFormat="1" x14ac:dyDescent="0.25">
      <c r="A24" s="7" t="s">
        <v>72</v>
      </c>
      <c r="B24" s="2" t="s">
        <v>65</v>
      </c>
      <c r="C24" s="8" t="s">
        <v>20</v>
      </c>
      <c r="D24" s="17">
        <v>13.1203</v>
      </c>
      <c r="E24" s="10" t="s">
        <v>66</v>
      </c>
      <c r="F24" s="10" t="s">
        <v>67</v>
      </c>
      <c r="G24" s="7">
        <v>128</v>
      </c>
      <c r="H24" s="11" t="s">
        <v>24</v>
      </c>
      <c r="I24" s="11"/>
      <c r="J24" s="11"/>
      <c r="K24" s="12">
        <v>26900</v>
      </c>
      <c r="L24" s="13">
        <f t="shared" si="0"/>
        <v>107600</v>
      </c>
      <c r="M24" s="13"/>
      <c r="N24" s="13"/>
      <c r="O24" s="7" t="s">
        <v>28</v>
      </c>
      <c r="P24" s="7" t="s">
        <v>27</v>
      </c>
      <c r="Q24" s="7" t="s">
        <v>30</v>
      </c>
    </row>
    <row r="25" spans="1:21" s="7" customFormat="1" x14ac:dyDescent="0.25">
      <c r="A25" s="7" t="s">
        <v>73</v>
      </c>
      <c r="B25" s="2" t="s">
        <v>65</v>
      </c>
      <c r="C25" s="8" t="s">
        <v>20</v>
      </c>
      <c r="D25" s="17">
        <v>13.1203</v>
      </c>
      <c r="E25" s="10" t="s">
        <v>66</v>
      </c>
      <c r="F25" s="10" t="s">
        <v>67</v>
      </c>
      <c r="G25" s="7">
        <v>128</v>
      </c>
      <c r="H25" s="11" t="s">
        <v>24</v>
      </c>
      <c r="I25" s="11"/>
      <c r="J25" s="11"/>
      <c r="K25" s="12">
        <v>26900</v>
      </c>
      <c r="L25" s="13">
        <f t="shared" si="0"/>
        <v>107600</v>
      </c>
      <c r="M25" s="13"/>
      <c r="N25" s="13"/>
      <c r="O25" s="7" t="s">
        <v>28</v>
      </c>
      <c r="P25" s="7" t="s">
        <v>27</v>
      </c>
      <c r="Q25" s="7" t="s">
        <v>30</v>
      </c>
    </row>
    <row r="26" spans="1:21" s="7" customFormat="1" x14ac:dyDescent="0.25">
      <c r="A26" s="7" t="s">
        <v>74</v>
      </c>
      <c r="B26" s="2" t="s">
        <v>65</v>
      </c>
      <c r="C26" s="8" t="s">
        <v>20</v>
      </c>
      <c r="D26" s="17">
        <v>13.1203</v>
      </c>
      <c r="E26" s="10" t="s">
        <v>66</v>
      </c>
      <c r="F26" s="10" t="s">
        <v>67</v>
      </c>
      <c r="G26" s="7">
        <v>128</v>
      </c>
      <c r="H26" s="11" t="s">
        <v>24</v>
      </c>
      <c r="I26" s="11"/>
      <c r="J26" s="11"/>
      <c r="K26" s="12">
        <v>26900</v>
      </c>
      <c r="L26" s="13">
        <f t="shared" si="0"/>
        <v>107600</v>
      </c>
      <c r="M26" s="13"/>
      <c r="N26" s="13"/>
      <c r="O26" s="7" t="s">
        <v>28</v>
      </c>
      <c r="P26" s="7" t="s">
        <v>27</v>
      </c>
      <c r="Q26" s="7" t="s">
        <v>30</v>
      </c>
    </row>
    <row r="27" spans="1:21" s="7" customFormat="1" x14ac:dyDescent="0.25">
      <c r="A27" s="7" t="s">
        <v>75</v>
      </c>
      <c r="B27" s="2" t="s">
        <v>65</v>
      </c>
      <c r="C27" s="8" t="s">
        <v>20</v>
      </c>
      <c r="D27" s="17">
        <v>13.1205</v>
      </c>
      <c r="E27" s="10" t="s">
        <v>66</v>
      </c>
      <c r="F27" s="10" t="s">
        <v>67</v>
      </c>
      <c r="G27" s="7">
        <v>128</v>
      </c>
      <c r="H27" s="11" t="s">
        <v>24</v>
      </c>
      <c r="I27" s="11"/>
      <c r="J27" s="11"/>
      <c r="K27" s="12">
        <v>26900</v>
      </c>
      <c r="L27" s="13">
        <f t="shared" si="0"/>
        <v>107600</v>
      </c>
      <c r="M27" s="13"/>
      <c r="N27" s="13"/>
      <c r="O27" s="7" t="s">
        <v>28</v>
      </c>
      <c r="P27" s="7" t="s">
        <v>27</v>
      </c>
      <c r="Q27" s="7" t="s">
        <v>30</v>
      </c>
    </row>
    <row r="28" spans="1:21" s="7" customFormat="1" x14ac:dyDescent="0.25">
      <c r="A28" s="7" t="s">
        <v>76</v>
      </c>
      <c r="B28" s="2" t="s">
        <v>65</v>
      </c>
      <c r="C28" s="8" t="s">
        <v>20</v>
      </c>
      <c r="D28" s="17">
        <v>13.100099999999999</v>
      </c>
      <c r="E28" s="10" t="s">
        <v>66</v>
      </c>
      <c r="F28" s="10" t="s">
        <v>67</v>
      </c>
      <c r="G28" s="7">
        <v>128</v>
      </c>
      <c r="H28" s="11" t="s">
        <v>24</v>
      </c>
      <c r="I28" s="11"/>
      <c r="J28" s="11"/>
      <c r="K28" s="12">
        <v>26900</v>
      </c>
      <c r="L28" s="13">
        <f t="shared" si="0"/>
        <v>107600</v>
      </c>
      <c r="M28" s="13"/>
      <c r="N28" s="13"/>
      <c r="O28" s="7" t="s">
        <v>28</v>
      </c>
      <c r="P28" s="7" t="s">
        <v>27</v>
      </c>
      <c r="Q28" s="7" t="s">
        <v>30</v>
      </c>
    </row>
    <row r="29" spans="1:21" s="7" customFormat="1" x14ac:dyDescent="0.25">
      <c r="A29" s="7" t="s">
        <v>77</v>
      </c>
      <c r="B29" s="2" t="s">
        <v>78</v>
      </c>
      <c r="C29" s="8" t="s">
        <v>20</v>
      </c>
      <c r="D29" s="17">
        <v>13.0101</v>
      </c>
      <c r="E29" s="10" t="s">
        <v>66</v>
      </c>
      <c r="F29" s="10" t="s">
        <v>67</v>
      </c>
      <c r="G29" s="7">
        <v>128</v>
      </c>
      <c r="H29" s="11" t="s">
        <v>24</v>
      </c>
      <c r="I29" s="11"/>
      <c r="J29" s="11"/>
      <c r="K29" s="12">
        <v>26900</v>
      </c>
      <c r="L29" s="13">
        <f t="shared" si="0"/>
        <v>107600</v>
      </c>
      <c r="M29" s="13"/>
      <c r="N29" s="13"/>
      <c r="O29" s="7" t="s">
        <v>28</v>
      </c>
      <c r="P29" s="7" t="s">
        <v>27</v>
      </c>
      <c r="Q29" s="7" t="s">
        <v>30</v>
      </c>
      <c r="U29" s="7" t="s">
        <v>30</v>
      </c>
    </row>
    <row r="30" spans="1:21" s="7" customFormat="1" x14ac:dyDescent="0.25">
      <c r="A30" s="7" t="s">
        <v>79</v>
      </c>
      <c r="B30" s="8"/>
      <c r="C30" s="8" t="s">
        <v>20</v>
      </c>
      <c r="D30" s="9">
        <v>23.010100000000001</v>
      </c>
      <c r="E30" s="10" t="s">
        <v>80</v>
      </c>
      <c r="F30" s="10" t="s">
        <v>36</v>
      </c>
      <c r="G30" s="7">
        <v>128</v>
      </c>
      <c r="H30" s="11" t="s">
        <v>24</v>
      </c>
      <c r="I30" s="11"/>
      <c r="J30" s="11"/>
      <c r="K30" s="12">
        <v>26900</v>
      </c>
      <c r="L30" s="13">
        <f t="shared" si="0"/>
        <v>107600</v>
      </c>
      <c r="M30" s="13"/>
      <c r="N30" s="13"/>
      <c r="O30" s="7" t="s">
        <v>28</v>
      </c>
      <c r="P30" s="7" t="s">
        <v>27</v>
      </c>
      <c r="Q30" s="7" t="s">
        <v>30</v>
      </c>
    </row>
    <row r="31" spans="1:21" s="7" customFormat="1" x14ac:dyDescent="0.25">
      <c r="A31" s="7" t="s">
        <v>81</v>
      </c>
      <c r="B31" s="8"/>
      <c r="C31" s="8" t="s">
        <v>20</v>
      </c>
      <c r="D31" s="9">
        <v>23.010100000000001</v>
      </c>
      <c r="E31" s="10" t="s">
        <v>80</v>
      </c>
      <c r="F31" s="10" t="s">
        <v>36</v>
      </c>
      <c r="G31" s="7">
        <v>128</v>
      </c>
      <c r="H31" s="11" t="s">
        <v>24</v>
      </c>
      <c r="I31" s="11"/>
      <c r="J31" s="11"/>
      <c r="K31" s="12">
        <v>26900</v>
      </c>
      <c r="L31" s="13">
        <f t="shared" si="0"/>
        <v>107600</v>
      </c>
      <c r="M31" s="13"/>
      <c r="N31" s="13"/>
      <c r="O31" s="7" t="s">
        <v>28</v>
      </c>
      <c r="P31" s="7" t="s">
        <v>27</v>
      </c>
      <c r="Q31" s="7" t="s">
        <v>30</v>
      </c>
    </row>
    <row r="32" spans="1:21" s="7" customFormat="1" x14ac:dyDescent="0.25">
      <c r="A32" s="7" t="s">
        <v>82</v>
      </c>
      <c r="B32" s="8"/>
      <c r="C32" s="8" t="s">
        <v>20</v>
      </c>
      <c r="D32" s="9">
        <v>23.010100000000001</v>
      </c>
      <c r="E32" s="10" t="s">
        <v>80</v>
      </c>
      <c r="F32" s="10" t="s">
        <v>36</v>
      </c>
      <c r="G32" s="7">
        <v>128</v>
      </c>
      <c r="H32" s="11" t="s">
        <v>24</v>
      </c>
      <c r="I32" s="11"/>
      <c r="J32" s="11"/>
      <c r="K32" s="12">
        <v>26900</v>
      </c>
      <c r="L32" s="13">
        <f t="shared" si="0"/>
        <v>107600</v>
      </c>
      <c r="M32" s="13"/>
      <c r="N32" s="13"/>
      <c r="O32" s="7" t="s">
        <v>28</v>
      </c>
      <c r="P32" s="7" t="s">
        <v>27</v>
      </c>
      <c r="Q32" s="7" t="s">
        <v>30</v>
      </c>
    </row>
    <row r="33" spans="1:17" s="7" customFormat="1" x14ac:dyDescent="0.25">
      <c r="A33" s="7" t="s">
        <v>83</v>
      </c>
      <c r="B33" s="2" t="s">
        <v>61</v>
      </c>
      <c r="C33" s="8" t="s">
        <v>20</v>
      </c>
      <c r="D33" s="8">
        <v>52.070099999999996</v>
      </c>
      <c r="E33" s="10" t="s">
        <v>84</v>
      </c>
      <c r="F33" s="10" t="s">
        <v>63</v>
      </c>
      <c r="G33" s="7">
        <v>128</v>
      </c>
      <c r="H33" s="11" t="s">
        <v>24</v>
      </c>
      <c r="I33" s="11"/>
      <c r="J33" s="11"/>
      <c r="K33" s="12">
        <v>26900</v>
      </c>
      <c r="L33" s="13">
        <f t="shared" si="0"/>
        <v>107600</v>
      </c>
      <c r="M33" s="13"/>
      <c r="N33" s="13"/>
      <c r="O33" s="7" t="s">
        <v>28</v>
      </c>
      <c r="P33" s="7" t="s">
        <v>27</v>
      </c>
      <c r="Q33" s="7" t="s">
        <v>30</v>
      </c>
    </row>
    <row r="34" spans="1:17" s="7" customFormat="1" x14ac:dyDescent="0.25">
      <c r="A34" s="7" t="s">
        <v>85</v>
      </c>
      <c r="B34" s="2"/>
      <c r="C34" s="8" t="s">
        <v>20</v>
      </c>
      <c r="D34" s="8">
        <v>5.0106000000000002</v>
      </c>
      <c r="E34" s="10" t="s">
        <v>86</v>
      </c>
      <c r="F34" s="10" t="s">
        <v>36</v>
      </c>
      <c r="G34" s="7">
        <v>128</v>
      </c>
      <c r="H34" s="11" t="s">
        <v>24</v>
      </c>
      <c r="I34" s="11"/>
      <c r="J34" s="11"/>
      <c r="K34" s="12">
        <v>26900</v>
      </c>
      <c r="L34" s="13">
        <f t="shared" ref="L34:L65" si="1">K34*4</f>
        <v>107600</v>
      </c>
      <c r="M34" s="13"/>
      <c r="N34" s="13"/>
      <c r="O34" s="7" t="s">
        <v>28</v>
      </c>
      <c r="P34" s="7" t="s">
        <v>27</v>
      </c>
      <c r="Q34" s="7" t="s">
        <v>30</v>
      </c>
    </row>
    <row r="35" spans="1:17" s="7" customFormat="1" x14ac:dyDescent="0.25">
      <c r="A35" s="7" t="s">
        <v>87</v>
      </c>
      <c r="B35" s="8"/>
      <c r="C35" s="8" t="s">
        <v>20</v>
      </c>
      <c r="D35" s="9" t="s">
        <v>88</v>
      </c>
      <c r="E35" s="10" t="s">
        <v>32</v>
      </c>
      <c r="F35" s="10" t="s">
        <v>23</v>
      </c>
      <c r="G35" s="7">
        <v>128</v>
      </c>
      <c r="H35" s="11" t="s">
        <v>24</v>
      </c>
      <c r="I35" s="11"/>
      <c r="J35" s="11"/>
      <c r="K35" s="12">
        <v>26900</v>
      </c>
      <c r="L35" s="13">
        <f t="shared" si="1"/>
        <v>107600</v>
      </c>
      <c r="M35" s="13"/>
      <c r="N35" s="13"/>
      <c r="O35" s="7" t="s">
        <v>28</v>
      </c>
      <c r="P35" s="7" t="s">
        <v>27</v>
      </c>
      <c r="Q35" s="7" t="s">
        <v>30</v>
      </c>
    </row>
    <row r="36" spans="1:17" s="7" customFormat="1" x14ac:dyDescent="0.25">
      <c r="A36" s="7" t="s">
        <v>89</v>
      </c>
      <c r="B36" s="8"/>
      <c r="C36" s="8" t="s">
        <v>20</v>
      </c>
      <c r="D36" s="9" t="s">
        <v>88</v>
      </c>
      <c r="E36" s="10" t="s">
        <v>32</v>
      </c>
      <c r="F36" s="10" t="s">
        <v>23</v>
      </c>
      <c r="G36" s="7">
        <v>128</v>
      </c>
      <c r="H36" s="11" t="s">
        <v>24</v>
      </c>
      <c r="I36" s="11"/>
      <c r="J36" s="11"/>
      <c r="K36" s="12">
        <v>26900</v>
      </c>
      <c r="L36" s="13">
        <f t="shared" si="1"/>
        <v>107600</v>
      </c>
      <c r="M36" s="13"/>
      <c r="N36" s="13"/>
      <c r="O36" s="7" t="s">
        <v>28</v>
      </c>
      <c r="P36" s="7" t="s">
        <v>27</v>
      </c>
      <c r="Q36" s="7" t="s">
        <v>30</v>
      </c>
    </row>
    <row r="37" spans="1:17" s="7" customFormat="1" x14ac:dyDescent="0.25">
      <c r="A37" s="7" t="s">
        <v>90</v>
      </c>
      <c r="B37" s="8"/>
      <c r="C37" s="8" t="s">
        <v>20</v>
      </c>
      <c r="D37" s="9">
        <v>16.0901</v>
      </c>
      <c r="E37" s="10" t="s">
        <v>91</v>
      </c>
      <c r="F37" s="10" t="s">
        <v>36</v>
      </c>
      <c r="G37" s="7">
        <v>128</v>
      </c>
      <c r="H37" s="11" t="s">
        <v>24</v>
      </c>
      <c r="I37" s="11"/>
      <c r="J37" s="11"/>
      <c r="K37" s="12">
        <v>26900</v>
      </c>
      <c r="L37" s="13">
        <f t="shared" si="1"/>
        <v>107600</v>
      </c>
      <c r="M37" s="13"/>
      <c r="N37" s="13"/>
      <c r="O37" s="7" t="s">
        <v>28</v>
      </c>
      <c r="P37" s="7" t="s">
        <v>27</v>
      </c>
      <c r="Q37" s="7" t="s">
        <v>30</v>
      </c>
    </row>
    <row r="38" spans="1:17" s="7" customFormat="1" x14ac:dyDescent="0.25">
      <c r="A38" s="7" t="s">
        <v>92</v>
      </c>
      <c r="B38" s="8"/>
      <c r="C38" s="8" t="s">
        <v>20</v>
      </c>
      <c r="D38" s="9" t="s">
        <v>93</v>
      </c>
      <c r="E38" s="10" t="s">
        <v>32</v>
      </c>
      <c r="F38" s="10" t="s">
        <v>23</v>
      </c>
      <c r="G38" s="7">
        <v>128</v>
      </c>
      <c r="H38" s="11" t="s">
        <v>24</v>
      </c>
      <c r="I38" s="11"/>
      <c r="J38" s="11"/>
      <c r="K38" s="12">
        <v>26900</v>
      </c>
      <c r="L38" s="13">
        <f t="shared" si="1"/>
        <v>107600</v>
      </c>
      <c r="M38" s="13"/>
      <c r="N38" s="13"/>
      <c r="O38" s="7" t="s">
        <v>28</v>
      </c>
      <c r="P38" s="7" t="s">
        <v>27</v>
      </c>
      <c r="Q38" s="7" t="s">
        <v>30</v>
      </c>
    </row>
    <row r="39" spans="1:17" s="7" customFormat="1" x14ac:dyDescent="0.25">
      <c r="A39" s="7" t="s">
        <v>94</v>
      </c>
      <c r="B39" s="8"/>
      <c r="C39" s="8" t="s">
        <v>20</v>
      </c>
      <c r="D39" s="9">
        <v>16.0501</v>
      </c>
      <c r="E39" s="10" t="s">
        <v>91</v>
      </c>
      <c r="F39" s="10" t="s">
        <v>36</v>
      </c>
      <c r="G39" s="7">
        <v>128</v>
      </c>
      <c r="H39" s="11" t="s">
        <v>24</v>
      </c>
      <c r="I39" s="11"/>
      <c r="J39" s="11"/>
      <c r="K39" s="12">
        <v>26900</v>
      </c>
      <c r="L39" s="13">
        <f t="shared" si="1"/>
        <v>107600</v>
      </c>
      <c r="M39" s="13"/>
      <c r="N39" s="13"/>
      <c r="O39" s="7" t="s">
        <v>28</v>
      </c>
      <c r="P39" s="7" t="s">
        <v>27</v>
      </c>
      <c r="Q39" s="7" t="s">
        <v>30</v>
      </c>
    </row>
    <row r="40" spans="1:17" s="7" customFormat="1" x14ac:dyDescent="0.25">
      <c r="A40" s="7" t="s">
        <v>95</v>
      </c>
      <c r="B40" s="8"/>
      <c r="C40" s="8" t="s">
        <v>20</v>
      </c>
      <c r="D40" s="9">
        <v>16.0501</v>
      </c>
      <c r="E40" s="10" t="s">
        <v>91</v>
      </c>
      <c r="F40" s="10" t="s">
        <v>36</v>
      </c>
      <c r="G40" s="7">
        <v>128</v>
      </c>
      <c r="H40" s="11" t="s">
        <v>24</v>
      </c>
      <c r="I40" s="11"/>
      <c r="J40" s="11"/>
      <c r="K40" s="12">
        <v>26900</v>
      </c>
      <c r="L40" s="13">
        <f t="shared" si="1"/>
        <v>107600</v>
      </c>
      <c r="M40" s="13"/>
      <c r="N40" s="13"/>
      <c r="O40" s="7" t="s">
        <v>28</v>
      </c>
      <c r="P40" s="7" t="s">
        <v>27</v>
      </c>
      <c r="Q40" s="7" t="s">
        <v>30</v>
      </c>
    </row>
    <row r="41" spans="1:17" s="7" customFormat="1" x14ac:dyDescent="0.25">
      <c r="A41" s="7" t="s">
        <v>96</v>
      </c>
      <c r="B41" s="8"/>
      <c r="C41" s="8" t="s">
        <v>20</v>
      </c>
      <c r="D41" s="9" t="s">
        <v>97</v>
      </c>
      <c r="E41" s="10" t="s">
        <v>22</v>
      </c>
      <c r="F41" s="10" t="s">
        <v>23</v>
      </c>
      <c r="G41" s="7">
        <v>128</v>
      </c>
      <c r="H41" s="11" t="s">
        <v>24</v>
      </c>
      <c r="I41" s="11"/>
      <c r="J41" s="11"/>
      <c r="K41" s="12">
        <v>26900</v>
      </c>
      <c r="L41" s="13">
        <f t="shared" si="1"/>
        <v>107600</v>
      </c>
      <c r="M41" s="13"/>
      <c r="N41" s="13"/>
      <c r="O41" s="7" t="s">
        <v>28</v>
      </c>
      <c r="P41" s="7" t="s">
        <v>27</v>
      </c>
      <c r="Q41" s="7" t="s">
        <v>30</v>
      </c>
    </row>
    <row r="42" spans="1:17" s="7" customFormat="1" x14ac:dyDescent="0.25">
      <c r="A42" s="7" t="s">
        <v>98</v>
      </c>
      <c r="B42" s="8"/>
      <c r="C42" s="8" t="s">
        <v>20</v>
      </c>
      <c r="D42" s="9" t="s">
        <v>99</v>
      </c>
      <c r="E42" s="10" t="s">
        <v>100</v>
      </c>
      <c r="F42" s="10" t="s">
        <v>36</v>
      </c>
      <c r="G42" s="7">
        <v>128</v>
      </c>
      <c r="H42" s="11" t="s">
        <v>24</v>
      </c>
      <c r="I42" s="11"/>
      <c r="J42" s="11"/>
      <c r="K42" s="12">
        <v>26900</v>
      </c>
      <c r="L42" s="13">
        <f t="shared" si="1"/>
        <v>107600</v>
      </c>
      <c r="M42" s="13"/>
      <c r="N42" s="13"/>
      <c r="O42" s="7" t="s">
        <v>28</v>
      </c>
      <c r="P42" s="7" t="s">
        <v>27</v>
      </c>
      <c r="Q42" s="7" t="s">
        <v>30</v>
      </c>
    </row>
    <row r="43" spans="1:17" s="7" customFormat="1" x14ac:dyDescent="0.25">
      <c r="A43" s="7" t="s">
        <v>101</v>
      </c>
      <c r="B43" s="8"/>
      <c r="C43" s="8" t="s">
        <v>30</v>
      </c>
      <c r="D43" s="9" t="s">
        <v>102</v>
      </c>
      <c r="E43" s="10" t="s">
        <v>32</v>
      </c>
      <c r="F43" s="10" t="s">
        <v>23</v>
      </c>
      <c r="G43" s="7">
        <v>128</v>
      </c>
      <c r="H43" s="11" t="s">
        <v>24</v>
      </c>
      <c r="I43" s="11"/>
      <c r="J43" s="11"/>
      <c r="K43" s="12">
        <v>26900</v>
      </c>
      <c r="L43" s="13">
        <f t="shared" si="1"/>
        <v>107600</v>
      </c>
      <c r="M43" s="13"/>
      <c r="N43" s="13"/>
      <c r="O43" s="7" t="s">
        <v>28</v>
      </c>
      <c r="P43" s="7" t="s">
        <v>27</v>
      </c>
      <c r="Q43" s="7" t="s">
        <v>30</v>
      </c>
    </row>
    <row r="44" spans="1:17" s="7" customFormat="1" x14ac:dyDescent="0.25">
      <c r="A44" s="7" t="s">
        <v>103</v>
      </c>
      <c r="B44" s="8"/>
      <c r="C44" s="8" t="s">
        <v>20</v>
      </c>
      <c r="D44" s="9" t="s">
        <v>104</v>
      </c>
      <c r="E44" s="10" t="s">
        <v>105</v>
      </c>
      <c r="F44" s="10" t="s">
        <v>36</v>
      </c>
      <c r="G44" s="7">
        <v>128</v>
      </c>
      <c r="H44" s="11" t="s">
        <v>24</v>
      </c>
      <c r="I44" s="11"/>
      <c r="J44" s="11"/>
      <c r="K44" s="12">
        <v>26900</v>
      </c>
      <c r="L44" s="13">
        <f t="shared" si="1"/>
        <v>107600</v>
      </c>
      <c r="M44" s="13"/>
      <c r="N44" s="13"/>
      <c r="O44" s="7" t="s">
        <v>28</v>
      </c>
      <c r="P44" s="7" t="s">
        <v>27</v>
      </c>
      <c r="Q44" s="7" t="s">
        <v>30</v>
      </c>
    </row>
    <row r="45" spans="1:17" s="7" customFormat="1" x14ac:dyDescent="0.25">
      <c r="A45" s="7" t="s">
        <v>106</v>
      </c>
      <c r="B45" s="8"/>
      <c r="C45" s="8" t="s">
        <v>20</v>
      </c>
      <c r="D45" s="9" t="s">
        <v>107</v>
      </c>
      <c r="E45" s="10" t="s">
        <v>100</v>
      </c>
      <c r="F45" s="10" t="s">
        <v>36</v>
      </c>
      <c r="G45" s="7">
        <v>128</v>
      </c>
      <c r="H45" s="11" t="s">
        <v>24</v>
      </c>
      <c r="I45" s="11"/>
      <c r="J45" s="11"/>
      <c r="K45" s="12">
        <v>26900</v>
      </c>
      <c r="L45" s="13">
        <f t="shared" si="1"/>
        <v>107600</v>
      </c>
      <c r="M45" s="13"/>
      <c r="N45" s="13"/>
      <c r="O45" s="7" t="s">
        <v>28</v>
      </c>
      <c r="P45" s="7" t="s">
        <v>27</v>
      </c>
      <c r="Q45" s="7" t="s">
        <v>30</v>
      </c>
    </row>
    <row r="46" spans="1:17" s="7" customFormat="1" x14ac:dyDescent="0.25">
      <c r="A46" s="7" t="s">
        <v>108</v>
      </c>
      <c r="B46" s="8"/>
      <c r="C46" s="8" t="s">
        <v>20</v>
      </c>
      <c r="D46" s="9" t="s">
        <v>107</v>
      </c>
      <c r="E46" s="10" t="s">
        <v>100</v>
      </c>
      <c r="F46" s="10" t="s">
        <v>36</v>
      </c>
      <c r="G46" s="7">
        <v>128</v>
      </c>
      <c r="H46" s="11" t="s">
        <v>24</v>
      </c>
      <c r="I46" s="11"/>
      <c r="J46" s="11"/>
      <c r="K46" s="12">
        <v>26900</v>
      </c>
      <c r="L46" s="13">
        <f t="shared" si="1"/>
        <v>107600</v>
      </c>
      <c r="M46" s="13"/>
      <c r="N46" s="13"/>
      <c r="O46" s="7" t="s">
        <v>28</v>
      </c>
      <c r="P46" s="7" t="s">
        <v>27</v>
      </c>
      <c r="Q46" s="7" t="s">
        <v>30</v>
      </c>
    </row>
    <row r="47" spans="1:17" s="7" customFormat="1" x14ac:dyDescent="0.25">
      <c r="A47" s="7" t="s">
        <v>109</v>
      </c>
      <c r="B47" s="8"/>
      <c r="C47" s="8" t="s">
        <v>20</v>
      </c>
      <c r="D47" s="9" t="s">
        <v>107</v>
      </c>
      <c r="E47" s="10" t="s">
        <v>100</v>
      </c>
      <c r="F47" s="10" t="s">
        <v>36</v>
      </c>
      <c r="G47" s="7">
        <v>128</v>
      </c>
      <c r="H47" s="11" t="s">
        <v>24</v>
      </c>
      <c r="I47" s="11"/>
      <c r="J47" s="11"/>
      <c r="K47" s="12">
        <v>26900</v>
      </c>
      <c r="L47" s="13">
        <f t="shared" si="1"/>
        <v>107600</v>
      </c>
      <c r="M47" s="13"/>
      <c r="N47" s="13"/>
      <c r="O47" s="7" t="s">
        <v>28</v>
      </c>
      <c r="P47" s="7" t="s">
        <v>27</v>
      </c>
      <c r="Q47" s="7" t="s">
        <v>30</v>
      </c>
    </row>
    <row r="48" spans="1:17" s="7" customFormat="1" x14ac:dyDescent="0.25">
      <c r="A48" s="7" t="s">
        <v>110</v>
      </c>
      <c r="B48" s="8"/>
      <c r="C48" s="8" t="s">
        <v>20</v>
      </c>
      <c r="D48" s="9" t="s">
        <v>111</v>
      </c>
      <c r="E48" s="10" t="s">
        <v>112</v>
      </c>
      <c r="F48" s="10" t="s">
        <v>36</v>
      </c>
      <c r="G48" s="7">
        <v>128</v>
      </c>
      <c r="H48" s="11" t="s">
        <v>24</v>
      </c>
      <c r="I48" s="11"/>
      <c r="J48" s="11"/>
      <c r="K48" s="12">
        <v>26900</v>
      </c>
      <c r="L48" s="13">
        <f t="shared" si="1"/>
        <v>107600</v>
      </c>
      <c r="M48" s="13"/>
      <c r="N48" s="13"/>
      <c r="O48" s="7" t="s">
        <v>28</v>
      </c>
      <c r="P48" s="7" t="s">
        <v>27</v>
      </c>
      <c r="Q48" s="7" t="s">
        <v>30</v>
      </c>
    </row>
    <row r="49" spans="1:21" s="7" customFormat="1" x14ac:dyDescent="0.25">
      <c r="A49" s="7" t="s">
        <v>113</v>
      </c>
      <c r="B49" s="8"/>
      <c r="C49" s="8" t="s">
        <v>20</v>
      </c>
      <c r="D49" s="9" t="s">
        <v>114</v>
      </c>
      <c r="E49" s="10" t="s">
        <v>22</v>
      </c>
      <c r="F49" s="10" t="s">
        <v>23</v>
      </c>
      <c r="G49" s="7">
        <v>128</v>
      </c>
      <c r="H49" s="11" t="s">
        <v>24</v>
      </c>
      <c r="I49" s="11"/>
      <c r="J49" s="11"/>
      <c r="K49" s="12">
        <v>26900</v>
      </c>
      <c r="L49" s="13">
        <f t="shared" si="1"/>
        <v>107600</v>
      </c>
      <c r="M49" s="13"/>
      <c r="N49" s="13"/>
      <c r="O49" s="7" t="s">
        <v>28</v>
      </c>
      <c r="P49" s="7" t="s">
        <v>27</v>
      </c>
      <c r="Q49" s="7" t="s">
        <v>30</v>
      </c>
    </row>
    <row r="50" spans="1:21" s="7" customFormat="1" x14ac:dyDescent="0.25">
      <c r="A50" s="7" t="s">
        <v>115</v>
      </c>
      <c r="B50" s="2" t="s">
        <v>61</v>
      </c>
      <c r="C50" s="8" t="s">
        <v>20</v>
      </c>
      <c r="D50" s="8">
        <v>52.020099999999999</v>
      </c>
      <c r="E50" s="10" t="s">
        <v>84</v>
      </c>
      <c r="F50" s="10" t="s">
        <v>63</v>
      </c>
      <c r="G50" s="7">
        <v>128</v>
      </c>
      <c r="H50" s="11" t="s">
        <v>24</v>
      </c>
      <c r="I50" s="11"/>
      <c r="J50" s="11"/>
      <c r="K50" s="12">
        <v>26900</v>
      </c>
      <c r="L50" s="13">
        <f t="shared" si="1"/>
        <v>107600</v>
      </c>
      <c r="M50" s="13"/>
      <c r="N50" s="13"/>
      <c r="O50" s="7" t="s">
        <v>28</v>
      </c>
      <c r="P50" s="7" t="s">
        <v>27</v>
      </c>
      <c r="Q50" s="7" t="s">
        <v>30</v>
      </c>
      <c r="R50" s="7" t="s">
        <v>30</v>
      </c>
      <c r="S50" s="7" t="s">
        <v>30</v>
      </c>
      <c r="U50" s="7" t="s">
        <v>30</v>
      </c>
    </row>
    <row r="51" spans="1:21" s="7" customFormat="1" x14ac:dyDescent="0.25">
      <c r="A51" s="7" t="s">
        <v>116</v>
      </c>
      <c r="B51" s="2" t="s">
        <v>61</v>
      </c>
      <c r="C51" s="8" t="s">
        <v>20</v>
      </c>
      <c r="D51" s="8">
        <v>52.020099999999999</v>
      </c>
      <c r="E51" s="10" t="s">
        <v>84</v>
      </c>
      <c r="F51" s="10" t="s">
        <v>63</v>
      </c>
      <c r="G51" s="7">
        <v>128</v>
      </c>
      <c r="H51" s="11" t="s">
        <v>24</v>
      </c>
      <c r="I51" s="11"/>
      <c r="J51" s="11"/>
      <c r="K51" s="12">
        <v>26900</v>
      </c>
      <c r="L51" s="13">
        <f t="shared" si="1"/>
        <v>107600</v>
      </c>
      <c r="M51" s="13"/>
      <c r="N51" s="13"/>
      <c r="O51" s="7" t="s">
        <v>28</v>
      </c>
      <c r="P51" s="7" t="s">
        <v>27</v>
      </c>
      <c r="Q51" s="7" t="s">
        <v>30</v>
      </c>
    </row>
    <row r="52" spans="1:21" s="7" customFormat="1" x14ac:dyDescent="0.25">
      <c r="A52" s="7" t="s">
        <v>117</v>
      </c>
      <c r="B52" s="2" t="s">
        <v>61</v>
      </c>
      <c r="C52" s="8" t="s">
        <v>20</v>
      </c>
      <c r="D52" s="8">
        <v>52.020099999999999</v>
      </c>
      <c r="E52" s="10" t="s">
        <v>84</v>
      </c>
      <c r="F52" s="10" t="s">
        <v>63</v>
      </c>
      <c r="G52" s="7">
        <v>128</v>
      </c>
      <c r="H52" s="11" t="s">
        <v>24</v>
      </c>
      <c r="I52" s="11"/>
      <c r="J52" s="11"/>
      <c r="K52" s="12">
        <v>26900</v>
      </c>
      <c r="L52" s="13">
        <f t="shared" si="1"/>
        <v>107600</v>
      </c>
      <c r="M52" s="13"/>
      <c r="N52" s="13"/>
      <c r="O52" s="7" t="s">
        <v>28</v>
      </c>
      <c r="P52" s="7" t="s">
        <v>27</v>
      </c>
      <c r="Q52" s="7" t="s">
        <v>30</v>
      </c>
    </row>
    <row r="53" spans="1:21" s="7" customFormat="1" x14ac:dyDescent="0.25">
      <c r="A53" s="7" t="s">
        <v>118</v>
      </c>
      <c r="B53" s="2" t="s">
        <v>61</v>
      </c>
      <c r="C53" s="8" t="s">
        <v>20</v>
      </c>
      <c r="D53" s="8">
        <v>52.140099999999997</v>
      </c>
      <c r="E53" s="10" t="s">
        <v>84</v>
      </c>
      <c r="F53" s="10" t="s">
        <v>63</v>
      </c>
      <c r="G53" s="7">
        <v>128</v>
      </c>
      <c r="H53" s="11" t="s">
        <v>24</v>
      </c>
      <c r="I53" s="11"/>
      <c r="J53" s="11"/>
      <c r="K53" s="12">
        <v>26900</v>
      </c>
      <c r="L53" s="13">
        <f t="shared" si="1"/>
        <v>107600</v>
      </c>
      <c r="M53" s="13"/>
      <c r="N53" s="13"/>
      <c r="O53" s="7" t="s">
        <v>28</v>
      </c>
      <c r="P53" s="7" t="s">
        <v>27</v>
      </c>
      <c r="Q53" s="7" t="s">
        <v>30</v>
      </c>
    </row>
    <row r="54" spans="1:21" s="7" customFormat="1" x14ac:dyDescent="0.25">
      <c r="A54" s="7" t="s">
        <v>119</v>
      </c>
      <c r="B54" s="8"/>
      <c r="C54" s="8" t="s">
        <v>30</v>
      </c>
      <c r="D54" s="8">
        <v>27.010100000000001</v>
      </c>
      <c r="E54" s="10" t="s">
        <v>120</v>
      </c>
      <c r="F54" s="10" t="s">
        <v>63</v>
      </c>
      <c r="G54" s="7">
        <v>128</v>
      </c>
      <c r="H54" s="11" t="s">
        <v>24</v>
      </c>
      <c r="I54" s="11"/>
      <c r="J54" s="11"/>
      <c r="K54" s="12">
        <v>26900</v>
      </c>
      <c r="L54" s="13">
        <f t="shared" si="1"/>
        <v>107600</v>
      </c>
      <c r="M54" s="13"/>
      <c r="N54" s="13"/>
      <c r="O54" s="7" t="s">
        <v>28</v>
      </c>
      <c r="P54" s="7" t="s">
        <v>27</v>
      </c>
      <c r="Q54" s="7" t="s">
        <v>30</v>
      </c>
    </row>
    <row r="55" spans="1:21" s="7" customFormat="1" x14ac:dyDescent="0.25">
      <c r="A55" s="7" t="s">
        <v>121</v>
      </c>
      <c r="B55" s="8"/>
      <c r="C55" s="8" t="s">
        <v>20</v>
      </c>
      <c r="D55" s="9" t="s">
        <v>122</v>
      </c>
      <c r="E55" s="10" t="s">
        <v>22</v>
      </c>
      <c r="F55" s="10" t="s">
        <v>23</v>
      </c>
      <c r="G55" s="7">
        <v>128</v>
      </c>
      <c r="H55" s="11" t="s">
        <v>24</v>
      </c>
      <c r="I55" s="11"/>
      <c r="J55" s="11"/>
      <c r="K55" s="12">
        <v>26900</v>
      </c>
      <c r="L55" s="13">
        <f t="shared" si="1"/>
        <v>107600</v>
      </c>
      <c r="M55" s="13"/>
      <c r="N55" s="13"/>
      <c r="O55" s="7" t="s">
        <v>28</v>
      </c>
      <c r="P55" s="7" t="s">
        <v>27</v>
      </c>
      <c r="Q55" s="7" t="s">
        <v>30</v>
      </c>
    </row>
    <row r="56" spans="1:21" s="7" customFormat="1" x14ac:dyDescent="0.25">
      <c r="A56" s="7" t="s">
        <v>123</v>
      </c>
      <c r="B56" s="8"/>
      <c r="C56" s="8" t="s">
        <v>20</v>
      </c>
      <c r="D56" s="8">
        <v>50.0901</v>
      </c>
      <c r="E56" s="10" t="s">
        <v>124</v>
      </c>
      <c r="F56" s="10" t="s">
        <v>39</v>
      </c>
      <c r="G56" s="7">
        <v>128</v>
      </c>
      <c r="H56" s="11" t="s">
        <v>24</v>
      </c>
      <c r="I56" s="11"/>
      <c r="J56" s="11"/>
      <c r="K56" s="12">
        <v>26900</v>
      </c>
      <c r="L56" s="13">
        <f t="shared" si="1"/>
        <v>107600</v>
      </c>
      <c r="M56" s="13"/>
      <c r="N56" s="13"/>
      <c r="O56" s="7" t="s">
        <v>28</v>
      </c>
      <c r="P56" s="7" t="s">
        <v>27</v>
      </c>
      <c r="Q56" s="7" t="s">
        <v>30</v>
      </c>
    </row>
    <row r="57" spans="1:21" s="7" customFormat="1" x14ac:dyDescent="0.25">
      <c r="A57" s="7" t="s">
        <v>125</v>
      </c>
      <c r="B57" s="8"/>
      <c r="C57" s="8" t="s">
        <v>20</v>
      </c>
      <c r="D57" s="9" t="s">
        <v>126</v>
      </c>
      <c r="E57" s="10" t="s">
        <v>105</v>
      </c>
      <c r="F57" s="10" t="s">
        <v>36</v>
      </c>
      <c r="G57" s="7">
        <v>128</v>
      </c>
      <c r="H57" s="11" t="s">
        <v>24</v>
      </c>
      <c r="I57" s="11"/>
      <c r="J57" s="11"/>
      <c r="K57" s="12">
        <v>26900</v>
      </c>
      <c r="L57" s="13">
        <f t="shared" si="1"/>
        <v>107600</v>
      </c>
      <c r="M57" s="13"/>
      <c r="N57" s="13"/>
      <c r="O57" s="7" t="s">
        <v>28</v>
      </c>
      <c r="P57" s="7" t="s">
        <v>27</v>
      </c>
      <c r="Q57" s="7" t="s">
        <v>30</v>
      </c>
    </row>
    <row r="58" spans="1:21" s="7" customFormat="1" x14ac:dyDescent="0.25">
      <c r="A58" s="7" t="s">
        <v>127</v>
      </c>
      <c r="B58" s="8"/>
      <c r="C58" s="8" t="s">
        <v>20</v>
      </c>
      <c r="D58" s="9" t="s">
        <v>126</v>
      </c>
      <c r="E58" s="10" t="s">
        <v>105</v>
      </c>
      <c r="F58" s="10" t="s">
        <v>36</v>
      </c>
      <c r="G58" s="7">
        <v>128</v>
      </c>
      <c r="H58" s="11" t="s">
        <v>24</v>
      </c>
      <c r="I58" s="11"/>
      <c r="J58" s="11"/>
      <c r="K58" s="12">
        <v>26900</v>
      </c>
      <c r="L58" s="13">
        <f t="shared" si="1"/>
        <v>107600</v>
      </c>
      <c r="M58" s="13"/>
      <c r="N58" s="13"/>
      <c r="O58" s="7" t="s">
        <v>28</v>
      </c>
      <c r="P58" s="7" t="s">
        <v>27</v>
      </c>
      <c r="Q58" s="7" t="s">
        <v>30</v>
      </c>
    </row>
    <row r="59" spans="1:21" s="7" customFormat="1" x14ac:dyDescent="0.25">
      <c r="A59" s="7" t="s">
        <v>128</v>
      </c>
      <c r="B59" s="8"/>
      <c r="C59" s="8" t="s">
        <v>20</v>
      </c>
      <c r="D59" s="9" t="s">
        <v>126</v>
      </c>
      <c r="E59" s="10" t="s">
        <v>105</v>
      </c>
      <c r="F59" s="10" t="s">
        <v>36</v>
      </c>
      <c r="G59" s="7">
        <v>128</v>
      </c>
      <c r="H59" s="11" t="s">
        <v>24</v>
      </c>
      <c r="I59" s="11"/>
      <c r="J59" s="11"/>
      <c r="K59" s="12">
        <v>26900</v>
      </c>
      <c r="L59" s="13">
        <f t="shared" si="1"/>
        <v>107600</v>
      </c>
      <c r="M59" s="13"/>
      <c r="N59" s="13"/>
      <c r="O59" s="7" t="s">
        <v>28</v>
      </c>
      <c r="P59" s="7" t="s">
        <v>27</v>
      </c>
      <c r="Q59" s="7" t="s">
        <v>30</v>
      </c>
    </row>
    <row r="60" spans="1:21" s="7" customFormat="1" x14ac:dyDescent="0.25">
      <c r="A60" s="7" t="s">
        <v>129</v>
      </c>
      <c r="B60" s="8"/>
      <c r="C60" s="8" t="s">
        <v>20</v>
      </c>
      <c r="D60" s="9" t="s">
        <v>130</v>
      </c>
      <c r="E60" s="10" t="s">
        <v>32</v>
      </c>
      <c r="F60" s="10" t="s">
        <v>23</v>
      </c>
      <c r="G60" s="7">
        <v>128</v>
      </c>
      <c r="H60" s="11" t="s">
        <v>24</v>
      </c>
      <c r="I60" s="11"/>
      <c r="J60" s="11"/>
      <c r="K60" s="12">
        <v>26900</v>
      </c>
      <c r="L60" s="13">
        <f t="shared" si="1"/>
        <v>107600</v>
      </c>
      <c r="M60" s="13"/>
      <c r="N60" s="13"/>
      <c r="O60" s="7" t="s">
        <v>28</v>
      </c>
      <c r="P60" s="7" t="s">
        <v>27</v>
      </c>
      <c r="Q60" s="7" t="s">
        <v>30</v>
      </c>
    </row>
    <row r="61" spans="1:21" s="7" customFormat="1" x14ac:dyDescent="0.25">
      <c r="A61" s="7" t="s">
        <v>131</v>
      </c>
      <c r="B61" s="8"/>
      <c r="C61" s="8" t="s">
        <v>20</v>
      </c>
      <c r="D61" s="9" t="s">
        <v>132</v>
      </c>
      <c r="E61" s="10" t="s">
        <v>100</v>
      </c>
      <c r="F61" s="10" t="s">
        <v>36</v>
      </c>
      <c r="G61" s="7">
        <v>128</v>
      </c>
      <c r="H61" s="11" t="s">
        <v>24</v>
      </c>
      <c r="I61" s="11"/>
      <c r="J61" s="11"/>
      <c r="K61" s="12">
        <v>26900</v>
      </c>
      <c r="L61" s="13">
        <f t="shared" si="1"/>
        <v>107600</v>
      </c>
      <c r="M61" s="13"/>
      <c r="N61" s="13"/>
      <c r="O61" s="7" t="s">
        <v>28</v>
      </c>
      <c r="P61" s="7" t="s">
        <v>27</v>
      </c>
      <c r="Q61" s="7" t="s">
        <v>30</v>
      </c>
    </row>
    <row r="62" spans="1:21" s="7" customFormat="1" x14ac:dyDescent="0.25">
      <c r="A62" s="7" t="s">
        <v>133</v>
      </c>
      <c r="B62" s="8"/>
      <c r="C62" s="8" t="s">
        <v>20</v>
      </c>
      <c r="D62" s="9" t="s">
        <v>132</v>
      </c>
      <c r="E62" s="10" t="s">
        <v>100</v>
      </c>
      <c r="F62" s="10" t="s">
        <v>36</v>
      </c>
      <c r="G62" s="7">
        <v>128</v>
      </c>
      <c r="H62" s="11" t="s">
        <v>24</v>
      </c>
      <c r="I62" s="11"/>
      <c r="J62" s="11"/>
      <c r="K62" s="12">
        <v>26900</v>
      </c>
      <c r="L62" s="13">
        <f t="shared" si="1"/>
        <v>107600</v>
      </c>
      <c r="M62" s="13"/>
      <c r="N62" s="13"/>
      <c r="O62" s="7" t="s">
        <v>28</v>
      </c>
      <c r="P62" s="7" t="s">
        <v>27</v>
      </c>
      <c r="Q62" s="7" t="s">
        <v>30</v>
      </c>
    </row>
    <row r="63" spans="1:21" s="7" customFormat="1" x14ac:dyDescent="0.25">
      <c r="A63" s="7" t="s">
        <v>134</v>
      </c>
      <c r="B63" s="8"/>
      <c r="C63" s="8" t="s">
        <v>20</v>
      </c>
      <c r="D63" s="9" t="s">
        <v>135</v>
      </c>
      <c r="E63" s="10" t="s">
        <v>80</v>
      </c>
      <c r="F63" s="10" t="s">
        <v>36</v>
      </c>
      <c r="G63" s="7">
        <v>128</v>
      </c>
      <c r="H63" s="11" t="s">
        <v>24</v>
      </c>
      <c r="I63" s="11"/>
      <c r="J63" s="11"/>
      <c r="K63" s="12">
        <v>26900</v>
      </c>
      <c r="L63" s="13">
        <f t="shared" si="1"/>
        <v>107600</v>
      </c>
      <c r="M63" s="13"/>
      <c r="N63" s="13"/>
      <c r="O63" s="7" t="s">
        <v>28</v>
      </c>
      <c r="P63" s="7" t="s">
        <v>27</v>
      </c>
      <c r="Q63" s="7" t="s">
        <v>30</v>
      </c>
    </row>
    <row r="64" spans="1:21" s="7" customFormat="1" x14ac:dyDescent="0.25">
      <c r="A64" s="7" t="s">
        <v>136</v>
      </c>
      <c r="B64" s="8"/>
      <c r="C64" s="8" t="s">
        <v>20</v>
      </c>
      <c r="D64" s="9">
        <v>42.010100000000001</v>
      </c>
      <c r="E64" s="10" t="s">
        <v>137</v>
      </c>
      <c r="F64" s="10" t="s">
        <v>36</v>
      </c>
      <c r="G64" s="7">
        <v>128</v>
      </c>
      <c r="H64" s="11" t="s">
        <v>24</v>
      </c>
      <c r="I64" s="11"/>
      <c r="J64" s="11"/>
      <c r="K64" s="12">
        <v>26900</v>
      </c>
      <c r="L64" s="13">
        <f t="shared" si="1"/>
        <v>107600</v>
      </c>
      <c r="M64" s="13"/>
      <c r="N64" s="13"/>
      <c r="O64" s="7" t="s">
        <v>28</v>
      </c>
      <c r="P64" s="7" t="s">
        <v>27</v>
      </c>
      <c r="Q64" s="7" t="s">
        <v>30</v>
      </c>
      <c r="R64" s="7" t="s">
        <v>30</v>
      </c>
    </row>
    <row r="65" spans="1:18" s="7" customFormat="1" x14ac:dyDescent="0.25">
      <c r="A65" s="7" t="s">
        <v>138</v>
      </c>
      <c r="B65" s="8"/>
      <c r="C65" s="8" t="s">
        <v>20</v>
      </c>
      <c r="D65" s="9"/>
      <c r="E65" s="10" t="s">
        <v>137</v>
      </c>
      <c r="F65" s="10" t="s">
        <v>36</v>
      </c>
      <c r="G65" s="7">
        <v>128</v>
      </c>
      <c r="H65" s="11" t="s">
        <v>24</v>
      </c>
      <c r="I65" s="11"/>
      <c r="J65" s="11"/>
      <c r="K65" s="12">
        <v>26900</v>
      </c>
      <c r="L65" s="13">
        <f t="shared" si="1"/>
        <v>107600</v>
      </c>
      <c r="M65" s="13"/>
      <c r="N65" s="13"/>
      <c r="O65" s="7" t="s">
        <v>28</v>
      </c>
      <c r="P65" s="7" t="s">
        <v>27</v>
      </c>
      <c r="Q65" s="7" t="s">
        <v>30</v>
      </c>
    </row>
    <row r="66" spans="1:18" s="7" customFormat="1" x14ac:dyDescent="0.25">
      <c r="A66" s="7" t="s">
        <v>139</v>
      </c>
      <c r="B66" s="8"/>
      <c r="C66" s="8" t="s">
        <v>20</v>
      </c>
      <c r="D66" s="9" t="s">
        <v>140</v>
      </c>
      <c r="E66" s="10" t="s">
        <v>22</v>
      </c>
      <c r="F66" s="10" t="s">
        <v>23</v>
      </c>
      <c r="G66" s="7">
        <v>128</v>
      </c>
      <c r="H66" s="11" t="s">
        <v>24</v>
      </c>
      <c r="I66" s="11"/>
      <c r="J66" s="11"/>
      <c r="K66" s="12">
        <v>26900</v>
      </c>
      <c r="L66" s="13">
        <f t="shared" ref="L66:L97" si="2">K66*4</f>
        <v>107600</v>
      </c>
      <c r="M66" s="13"/>
      <c r="N66" s="13"/>
      <c r="O66" s="7" t="s">
        <v>28</v>
      </c>
      <c r="P66" s="7" t="s">
        <v>27</v>
      </c>
      <c r="Q66" s="7" t="s">
        <v>30</v>
      </c>
    </row>
    <row r="67" spans="1:18" s="7" customFormat="1" x14ac:dyDescent="0.25">
      <c r="A67" s="7" t="s">
        <v>141</v>
      </c>
      <c r="B67" s="8"/>
      <c r="C67" s="8" t="s">
        <v>20</v>
      </c>
      <c r="D67" s="9" t="s">
        <v>142</v>
      </c>
      <c r="E67" s="10" t="s">
        <v>143</v>
      </c>
      <c r="F67" s="10" t="s">
        <v>36</v>
      </c>
      <c r="G67" s="7">
        <v>128</v>
      </c>
      <c r="H67" s="11" t="s">
        <v>24</v>
      </c>
      <c r="I67" s="11"/>
      <c r="J67" s="11"/>
      <c r="K67" s="12">
        <v>26900</v>
      </c>
      <c r="L67" s="13">
        <f t="shared" si="2"/>
        <v>107600</v>
      </c>
      <c r="M67" s="13"/>
      <c r="N67" s="13"/>
      <c r="O67" s="7" t="s">
        <v>28</v>
      </c>
      <c r="P67" s="7" t="s">
        <v>27</v>
      </c>
      <c r="Q67" s="7" t="s">
        <v>30</v>
      </c>
    </row>
    <row r="68" spans="1:18" s="7" customFormat="1" x14ac:dyDescent="0.25">
      <c r="A68" s="7" t="s">
        <v>144</v>
      </c>
      <c r="B68" s="8"/>
      <c r="C68" s="8" t="s">
        <v>20</v>
      </c>
      <c r="D68" s="9" t="s">
        <v>142</v>
      </c>
      <c r="E68" s="10" t="s">
        <v>143</v>
      </c>
      <c r="F68" s="10" t="s">
        <v>36</v>
      </c>
      <c r="G68" s="7">
        <v>128</v>
      </c>
      <c r="H68" s="11" t="s">
        <v>24</v>
      </c>
      <c r="I68" s="11"/>
      <c r="J68" s="11"/>
      <c r="K68" s="12">
        <v>26900</v>
      </c>
      <c r="L68" s="13">
        <f t="shared" si="2"/>
        <v>107600</v>
      </c>
      <c r="M68" s="13"/>
      <c r="N68" s="13"/>
      <c r="O68" s="7" t="s">
        <v>28</v>
      </c>
      <c r="P68" s="7" t="s">
        <v>27</v>
      </c>
      <c r="Q68" s="7" t="s">
        <v>30</v>
      </c>
    </row>
    <row r="69" spans="1:18" s="7" customFormat="1" x14ac:dyDescent="0.25">
      <c r="A69" s="7" t="s">
        <v>145</v>
      </c>
      <c r="B69" s="8"/>
      <c r="C69" s="8" t="s">
        <v>20</v>
      </c>
      <c r="D69" s="9" t="s">
        <v>142</v>
      </c>
      <c r="E69" s="10" t="s">
        <v>143</v>
      </c>
      <c r="F69" s="10" t="s">
        <v>36</v>
      </c>
      <c r="G69" s="7">
        <v>128</v>
      </c>
      <c r="H69" s="11" t="s">
        <v>24</v>
      </c>
      <c r="I69" s="11"/>
      <c r="J69" s="11"/>
      <c r="K69" s="12">
        <v>26900</v>
      </c>
      <c r="L69" s="13">
        <f t="shared" si="2"/>
        <v>107600</v>
      </c>
      <c r="M69" s="13"/>
      <c r="N69" s="13"/>
      <c r="O69" s="7" t="s">
        <v>28</v>
      </c>
      <c r="P69" s="7" t="s">
        <v>27</v>
      </c>
      <c r="Q69" s="7" t="s">
        <v>30</v>
      </c>
    </row>
    <row r="70" spans="1:18" s="7" customFormat="1" x14ac:dyDescent="0.25">
      <c r="A70" s="7" t="s">
        <v>146</v>
      </c>
      <c r="B70" s="8"/>
      <c r="C70" s="8" t="s">
        <v>20</v>
      </c>
      <c r="D70" s="9" t="s">
        <v>147</v>
      </c>
      <c r="E70" s="10" t="s">
        <v>22</v>
      </c>
      <c r="F70" s="10" t="s">
        <v>23</v>
      </c>
      <c r="G70" s="7">
        <v>128</v>
      </c>
      <c r="H70" s="11" t="s">
        <v>24</v>
      </c>
      <c r="I70" s="11"/>
      <c r="J70" s="11"/>
      <c r="K70" s="12">
        <v>26900</v>
      </c>
      <c r="L70" s="13">
        <f t="shared" si="2"/>
        <v>107600</v>
      </c>
      <c r="M70" s="13"/>
      <c r="N70" s="13"/>
      <c r="O70" s="7" t="s">
        <v>28</v>
      </c>
      <c r="P70" s="7" t="s">
        <v>27</v>
      </c>
      <c r="Q70" s="7" t="s">
        <v>30</v>
      </c>
    </row>
    <row r="71" spans="1:18" s="7" customFormat="1" x14ac:dyDescent="0.25">
      <c r="A71" s="7" t="s">
        <v>148</v>
      </c>
      <c r="B71" s="8"/>
      <c r="C71" s="8" t="s">
        <v>20</v>
      </c>
      <c r="D71" s="9">
        <v>45.110100000000003</v>
      </c>
      <c r="E71" s="10" t="s">
        <v>137</v>
      </c>
      <c r="F71" s="10" t="s">
        <v>36</v>
      </c>
      <c r="G71" s="7">
        <v>128</v>
      </c>
      <c r="H71" s="11" t="s">
        <v>24</v>
      </c>
      <c r="I71" s="11"/>
      <c r="J71" s="11"/>
      <c r="K71" s="12">
        <v>26900</v>
      </c>
      <c r="L71" s="13">
        <f t="shared" si="2"/>
        <v>107600</v>
      </c>
      <c r="M71" s="13"/>
      <c r="N71" s="13"/>
      <c r="O71" s="7" t="s">
        <v>28</v>
      </c>
      <c r="P71" s="7" t="s">
        <v>27</v>
      </c>
      <c r="Q71" s="7" t="s">
        <v>30</v>
      </c>
    </row>
    <row r="72" spans="1:18" s="7" customFormat="1" x14ac:dyDescent="0.25">
      <c r="A72" s="7" t="s">
        <v>149</v>
      </c>
      <c r="B72" s="8"/>
      <c r="C72" s="8" t="s">
        <v>20</v>
      </c>
      <c r="D72" s="9">
        <v>16.090499999999999</v>
      </c>
      <c r="E72" s="10" t="s">
        <v>91</v>
      </c>
      <c r="F72" s="10" t="s">
        <v>36</v>
      </c>
      <c r="G72" s="7">
        <v>128</v>
      </c>
      <c r="H72" s="11" t="s">
        <v>24</v>
      </c>
      <c r="I72" s="11"/>
      <c r="J72" s="11"/>
      <c r="K72" s="12">
        <v>26900</v>
      </c>
      <c r="L72" s="13">
        <f t="shared" si="2"/>
        <v>107600</v>
      </c>
      <c r="M72" s="13"/>
      <c r="N72" s="13"/>
      <c r="O72" s="7" t="s">
        <v>28</v>
      </c>
      <c r="P72" s="7" t="s">
        <v>27</v>
      </c>
      <c r="Q72" s="7" t="s">
        <v>30</v>
      </c>
    </row>
    <row r="73" spans="1:18" s="7" customFormat="1" x14ac:dyDescent="0.25">
      <c r="A73" s="7" t="s">
        <v>150</v>
      </c>
      <c r="B73" s="8"/>
      <c r="C73" s="8" t="s">
        <v>20</v>
      </c>
      <c r="D73" s="9" t="s">
        <v>151</v>
      </c>
      <c r="E73" s="10" t="s">
        <v>22</v>
      </c>
      <c r="F73" s="10" t="s">
        <v>23</v>
      </c>
      <c r="G73" s="7">
        <v>128</v>
      </c>
      <c r="H73" s="11" t="s">
        <v>24</v>
      </c>
      <c r="I73" s="11"/>
      <c r="J73" s="11"/>
      <c r="K73" s="12">
        <v>26900</v>
      </c>
      <c r="L73" s="13">
        <f t="shared" si="2"/>
        <v>107600</v>
      </c>
      <c r="M73" s="13"/>
      <c r="N73" s="13"/>
      <c r="O73" s="7" t="s">
        <v>28</v>
      </c>
      <c r="P73" s="7" t="s">
        <v>27</v>
      </c>
      <c r="Q73" s="7" t="s">
        <v>30</v>
      </c>
      <c r="R73" s="7" t="s">
        <v>30</v>
      </c>
    </row>
    <row r="74" spans="1:18" s="7" customFormat="1" x14ac:dyDescent="0.25">
      <c r="A74" s="7" t="s">
        <v>204</v>
      </c>
      <c r="B74" s="8"/>
      <c r="C74" s="8" t="s">
        <v>20</v>
      </c>
      <c r="D74" s="9" t="s">
        <v>205</v>
      </c>
      <c r="E74" s="10" t="s">
        <v>22</v>
      </c>
      <c r="F74" s="10" t="s">
        <v>23</v>
      </c>
      <c r="G74" s="7">
        <v>128</v>
      </c>
      <c r="H74" s="11" t="s">
        <v>24</v>
      </c>
      <c r="I74" s="11"/>
      <c r="J74" s="11"/>
      <c r="K74" s="12">
        <v>26900</v>
      </c>
      <c r="L74" s="13">
        <f t="shared" si="2"/>
        <v>107600</v>
      </c>
      <c r="M74" s="13"/>
      <c r="N74" s="13"/>
      <c r="O74" s="7" t="s">
        <v>28</v>
      </c>
      <c r="P74" s="7" t="s">
        <v>27</v>
      </c>
      <c r="Q74" s="7" t="s">
        <v>30</v>
      </c>
    </row>
    <row r="75" spans="1:18" s="7" customFormat="1" x14ac:dyDescent="0.25">
      <c r="A75" s="27" t="s">
        <v>152</v>
      </c>
      <c r="B75" s="8"/>
      <c r="C75" s="8" t="s">
        <v>20</v>
      </c>
      <c r="D75" s="9" t="s">
        <v>153</v>
      </c>
      <c r="E75" s="10" t="s">
        <v>58</v>
      </c>
      <c r="F75" s="10" t="s">
        <v>39</v>
      </c>
      <c r="G75" s="7">
        <v>128</v>
      </c>
      <c r="H75" s="11" t="s">
        <v>24</v>
      </c>
      <c r="I75" s="11"/>
      <c r="J75" s="11"/>
      <c r="K75" s="12">
        <v>26900</v>
      </c>
      <c r="L75" s="13">
        <f t="shared" si="2"/>
        <v>107600</v>
      </c>
      <c r="M75" s="13"/>
      <c r="N75" s="13"/>
      <c r="O75" s="7" t="s">
        <v>40</v>
      </c>
      <c r="P75" s="7" t="s">
        <v>27</v>
      </c>
      <c r="Q75" s="7" t="s">
        <v>30</v>
      </c>
    </row>
    <row r="76" spans="1:18" s="7" customFormat="1" x14ac:dyDescent="0.25">
      <c r="A76" s="7" t="s">
        <v>206</v>
      </c>
      <c r="B76" s="8"/>
      <c r="C76" s="8" t="s">
        <v>20</v>
      </c>
      <c r="D76" s="9" t="s">
        <v>207</v>
      </c>
      <c r="E76" s="10" t="s">
        <v>35</v>
      </c>
      <c r="F76" s="10" t="s">
        <v>36</v>
      </c>
      <c r="G76" s="7">
        <v>128</v>
      </c>
      <c r="H76" s="11" t="s">
        <v>24</v>
      </c>
      <c r="I76" s="11"/>
      <c r="J76" s="11"/>
      <c r="K76" s="12">
        <v>26900</v>
      </c>
      <c r="L76" s="13">
        <f t="shared" si="2"/>
        <v>107600</v>
      </c>
      <c r="M76" s="13"/>
      <c r="N76" s="13"/>
      <c r="O76" s="7" t="s">
        <v>28</v>
      </c>
      <c r="P76" s="7" t="s">
        <v>27</v>
      </c>
      <c r="Q76" s="7" t="s">
        <v>30</v>
      </c>
    </row>
    <row r="77" spans="1:18" s="7" customFormat="1" x14ac:dyDescent="0.25">
      <c r="A77" s="27" t="s">
        <v>154</v>
      </c>
      <c r="B77" s="8"/>
      <c r="C77" s="8" t="s">
        <v>20</v>
      </c>
      <c r="D77" s="9">
        <v>50.070099999999996</v>
      </c>
      <c r="E77" s="10" t="s">
        <v>38</v>
      </c>
      <c r="F77" s="10" t="s">
        <v>39</v>
      </c>
      <c r="G77" s="7">
        <v>128</v>
      </c>
      <c r="H77" s="11" t="s">
        <v>24</v>
      </c>
      <c r="I77" s="11"/>
      <c r="J77" s="11"/>
      <c r="K77" s="12">
        <v>26900</v>
      </c>
      <c r="L77" s="13">
        <f t="shared" si="2"/>
        <v>107600</v>
      </c>
      <c r="M77" s="13"/>
      <c r="N77" s="13"/>
      <c r="O77" s="7" t="s">
        <v>28</v>
      </c>
      <c r="P77" s="7" t="s">
        <v>27</v>
      </c>
      <c r="Q77" s="7" t="s">
        <v>30</v>
      </c>
    </row>
    <row r="78" spans="1:18" s="7" customFormat="1" x14ac:dyDescent="0.25">
      <c r="A78" s="27" t="s">
        <v>155</v>
      </c>
      <c r="B78" s="8"/>
      <c r="C78" s="8" t="s">
        <v>20</v>
      </c>
      <c r="D78" s="9">
        <v>50.070099999999996</v>
      </c>
      <c r="E78" s="10" t="s">
        <v>38</v>
      </c>
      <c r="F78" s="10" t="s">
        <v>39</v>
      </c>
      <c r="G78" s="7">
        <v>128</v>
      </c>
      <c r="H78" s="11" t="s">
        <v>24</v>
      </c>
      <c r="I78" s="11"/>
      <c r="J78" s="11"/>
      <c r="K78" s="12">
        <v>26900</v>
      </c>
      <c r="L78" s="13">
        <f t="shared" si="2"/>
        <v>107600</v>
      </c>
      <c r="M78" s="13"/>
      <c r="N78" s="13"/>
      <c r="O78" s="7" t="s">
        <v>28</v>
      </c>
      <c r="P78" s="7" t="s">
        <v>27</v>
      </c>
      <c r="Q78" s="7" t="s">
        <v>30</v>
      </c>
    </row>
    <row r="79" spans="1:18" s="7" customFormat="1" x14ac:dyDescent="0.25">
      <c r="A79" s="27" t="s">
        <v>156</v>
      </c>
      <c r="B79" s="8"/>
      <c r="C79" s="8" t="s">
        <v>20</v>
      </c>
      <c r="D79" s="9">
        <v>50.070099999999996</v>
      </c>
      <c r="E79" s="10" t="s">
        <v>38</v>
      </c>
      <c r="F79" s="10" t="s">
        <v>39</v>
      </c>
      <c r="G79" s="7">
        <v>128</v>
      </c>
      <c r="H79" s="11" t="s">
        <v>24</v>
      </c>
      <c r="I79" s="11"/>
      <c r="J79" s="11"/>
      <c r="K79" s="12">
        <v>26900</v>
      </c>
      <c r="L79" s="13">
        <f t="shared" si="2"/>
        <v>107600</v>
      </c>
      <c r="M79" s="13"/>
      <c r="N79" s="13"/>
      <c r="O79" s="7" t="s">
        <v>28</v>
      </c>
      <c r="P79" s="7" t="s">
        <v>27</v>
      </c>
      <c r="Q79" s="7" t="s">
        <v>30</v>
      </c>
    </row>
    <row r="80" spans="1:18" s="7" customFormat="1" x14ac:dyDescent="0.25">
      <c r="A80" s="27" t="s">
        <v>157</v>
      </c>
      <c r="B80" s="8"/>
      <c r="C80" s="8" t="s">
        <v>20</v>
      </c>
      <c r="D80" s="9">
        <v>50.070099999999996</v>
      </c>
      <c r="E80" s="10" t="s">
        <v>38</v>
      </c>
      <c r="F80" s="10" t="s">
        <v>39</v>
      </c>
      <c r="G80" s="7">
        <v>128</v>
      </c>
      <c r="H80" s="11" t="s">
        <v>24</v>
      </c>
      <c r="I80" s="11"/>
      <c r="J80" s="11"/>
      <c r="K80" s="12">
        <v>26900</v>
      </c>
      <c r="L80" s="13">
        <f t="shared" si="2"/>
        <v>107600</v>
      </c>
      <c r="M80" s="13"/>
      <c r="N80" s="13"/>
      <c r="O80" s="7" t="s">
        <v>28</v>
      </c>
      <c r="P80" s="7" t="s">
        <v>27</v>
      </c>
      <c r="Q80" s="7" t="s">
        <v>30</v>
      </c>
    </row>
    <row r="81" spans="1:17" s="7" customFormat="1" ht="14.25" customHeight="1" x14ac:dyDescent="0.25">
      <c r="A81" s="27" t="s">
        <v>158</v>
      </c>
      <c r="B81" s="8"/>
      <c r="C81" s="8" t="s">
        <v>20</v>
      </c>
      <c r="D81" s="9">
        <v>50.070099999999996</v>
      </c>
      <c r="E81" s="10" t="s">
        <v>38</v>
      </c>
      <c r="F81" s="10" t="s">
        <v>39</v>
      </c>
      <c r="G81" s="7">
        <v>128</v>
      </c>
      <c r="H81" s="11" t="s">
        <v>24</v>
      </c>
      <c r="I81" s="11"/>
      <c r="J81" s="11"/>
      <c r="K81" s="12">
        <v>26900</v>
      </c>
      <c r="L81" s="13">
        <f t="shared" si="2"/>
        <v>107600</v>
      </c>
      <c r="M81" s="13"/>
      <c r="N81" s="13"/>
      <c r="O81" s="7" t="s">
        <v>28</v>
      </c>
      <c r="P81" s="7" t="s">
        <v>27</v>
      </c>
      <c r="Q81" s="7" t="s">
        <v>30</v>
      </c>
    </row>
    <row r="82" spans="1:17" s="7" customFormat="1" x14ac:dyDescent="0.25">
      <c r="A82" s="27" t="s">
        <v>159</v>
      </c>
      <c r="B82" s="8"/>
      <c r="C82" s="8" t="s">
        <v>20</v>
      </c>
      <c r="D82" s="9">
        <v>50.070099999999996</v>
      </c>
      <c r="E82" s="10" t="s">
        <v>38</v>
      </c>
      <c r="F82" s="10" t="s">
        <v>39</v>
      </c>
      <c r="G82" s="7">
        <v>128</v>
      </c>
      <c r="H82" s="11" t="s">
        <v>24</v>
      </c>
      <c r="I82" s="11"/>
      <c r="J82" s="11"/>
      <c r="K82" s="12">
        <v>26900</v>
      </c>
      <c r="L82" s="13">
        <f t="shared" si="2"/>
        <v>107600</v>
      </c>
      <c r="M82" s="13"/>
      <c r="N82" s="13"/>
      <c r="O82" s="7" t="s">
        <v>28</v>
      </c>
      <c r="P82" s="7" t="s">
        <v>27</v>
      </c>
      <c r="Q82" s="7" t="s">
        <v>30</v>
      </c>
    </row>
    <row r="83" spans="1:17" s="7" customFormat="1" x14ac:dyDescent="0.25">
      <c r="A83" s="27" t="s">
        <v>160</v>
      </c>
      <c r="B83" s="8"/>
      <c r="C83" s="8" t="s">
        <v>20</v>
      </c>
      <c r="D83" s="9">
        <v>50.070099999999996</v>
      </c>
      <c r="E83" s="10" t="s">
        <v>38</v>
      </c>
      <c r="F83" s="10" t="s">
        <v>39</v>
      </c>
      <c r="G83" s="7">
        <v>128</v>
      </c>
      <c r="H83" s="11" t="s">
        <v>24</v>
      </c>
      <c r="I83" s="11"/>
      <c r="J83" s="11"/>
      <c r="K83" s="12">
        <v>26900</v>
      </c>
      <c r="L83" s="13">
        <f t="shared" si="2"/>
        <v>107600</v>
      </c>
      <c r="M83" s="13"/>
      <c r="N83" s="13"/>
      <c r="O83" s="7" t="s">
        <v>28</v>
      </c>
      <c r="P83" s="7" t="s">
        <v>27</v>
      </c>
      <c r="Q83" s="7" t="s">
        <v>30</v>
      </c>
    </row>
    <row r="84" spans="1:17" s="7" customFormat="1" x14ac:dyDescent="0.25">
      <c r="A84" s="27" t="s">
        <v>161</v>
      </c>
      <c r="B84" s="8"/>
      <c r="C84" s="8" t="s">
        <v>20</v>
      </c>
      <c r="D84" s="9">
        <v>50.070099999999996</v>
      </c>
      <c r="E84" s="10" t="s">
        <v>38</v>
      </c>
      <c r="F84" s="10" t="s">
        <v>39</v>
      </c>
      <c r="G84" s="7">
        <v>128</v>
      </c>
      <c r="H84" s="11" t="s">
        <v>24</v>
      </c>
      <c r="I84" s="11"/>
      <c r="J84" s="11"/>
      <c r="K84" s="12">
        <v>26900</v>
      </c>
      <c r="L84" s="13">
        <f t="shared" si="2"/>
        <v>107600</v>
      </c>
      <c r="M84" s="13"/>
      <c r="N84" s="13"/>
      <c r="O84" s="7" t="s">
        <v>28</v>
      </c>
      <c r="P84" s="7" t="s">
        <v>27</v>
      </c>
      <c r="Q84" s="7" t="s">
        <v>30</v>
      </c>
    </row>
    <row r="85" spans="1:17" s="7" customFormat="1" x14ac:dyDescent="0.25">
      <c r="A85" s="27" t="s">
        <v>210</v>
      </c>
      <c r="B85" s="8"/>
      <c r="C85" s="8" t="s">
        <v>20</v>
      </c>
      <c r="D85" s="9" t="s">
        <v>211</v>
      </c>
      <c r="E85" s="10" t="s">
        <v>58</v>
      </c>
      <c r="F85" s="10" t="s">
        <v>39</v>
      </c>
      <c r="G85" s="7">
        <v>128</v>
      </c>
      <c r="H85" s="11" t="s">
        <v>24</v>
      </c>
      <c r="I85" s="11"/>
      <c r="J85" s="11"/>
      <c r="K85" s="12">
        <v>30100</v>
      </c>
      <c r="L85" s="13">
        <f t="shared" si="2"/>
        <v>120400</v>
      </c>
      <c r="M85" s="13"/>
      <c r="N85" s="13"/>
      <c r="O85" s="7" t="s">
        <v>40</v>
      </c>
      <c r="P85" s="7" t="s">
        <v>27</v>
      </c>
      <c r="Q85" s="7" t="s">
        <v>30</v>
      </c>
    </row>
    <row r="86" spans="1:17" s="7" customFormat="1" x14ac:dyDescent="0.25">
      <c r="A86" s="27" t="s">
        <v>212</v>
      </c>
      <c r="B86" s="8"/>
      <c r="C86" s="8" t="s">
        <v>20</v>
      </c>
      <c r="D86" s="9" t="s">
        <v>213</v>
      </c>
      <c r="E86" s="10" t="s">
        <v>58</v>
      </c>
      <c r="F86" s="10" t="s">
        <v>39</v>
      </c>
      <c r="G86" s="7">
        <v>128</v>
      </c>
      <c r="H86" s="11" t="s">
        <v>24</v>
      </c>
      <c r="I86" s="11"/>
      <c r="J86" s="11"/>
      <c r="K86" s="12">
        <v>30100</v>
      </c>
      <c r="L86" s="13">
        <f t="shared" si="2"/>
        <v>120400</v>
      </c>
      <c r="M86" s="13"/>
      <c r="N86" s="13"/>
      <c r="O86" s="7" t="s">
        <v>40</v>
      </c>
      <c r="P86" s="7" t="s">
        <v>27</v>
      </c>
      <c r="Q86" s="7" t="s">
        <v>30</v>
      </c>
    </row>
    <row r="87" spans="1:17" s="7" customFormat="1" x14ac:dyDescent="0.25">
      <c r="A87" s="27" t="s">
        <v>214</v>
      </c>
      <c r="B87" s="8"/>
      <c r="C87" s="8" t="s">
        <v>20</v>
      </c>
      <c r="D87" s="9" t="s">
        <v>213</v>
      </c>
      <c r="E87" s="10" t="s">
        <v>58</v>
      </c>
      <c r="F87" s="10" t="s">
        <v>39</v>
      </c>
      <c r="G87" s="7">
        <v>128</v>
      </c>
      <c r="H87" s="11" t="s">
        <v>24</v>
      </c>
      <c r="I87" s="11"/>
      <c r="J87" s="11"/>
      <c r="K87" s="12">
        <v>30100</v>
      </c>
      <c r="L87" s="13">
        <f t="shared" si="2"/>
        <v>120400</v>
      </c>
      <c r="M87" s="13"/>
      <c r="N87" s="13"/>
      <c r="O87" s="7" t="s">
        <v>40</v>
      </c>
      <c r="P87" s="7" t="s">
        <v>27</v>
      </c>
      <c r="Q87" s="7" t="s">
        <v>30</v>
      </c>
    </row>
    <row r="88" spans="1:17" s="7" customFormat="1" x14ac:dyDescent="0.25">
      <c r="A88" s="27" t="s">
        <v>162</v>
      </c>
      <c r="B88" s="8"/>
      <c r="C88" s="8" t="s">
        <v>20</v>
      </c>
      <c r="D88" s="9">
        <v>50.030099999999997</v>
      </c>
      <c r="E88" s="10" t="s">
        <v>54</v>
      </c>
      <c r="F88" s="10" t="s">
        <v>39</v>
      </c>
      <c r="G88" s="7">
        <v>128</v>
      </c>
      <c r="H88" s="11" t="s">
        <v>24</v>
      </c>
      <c r="I88" s="11"/>
      <c r="J88" s="11"/>
      <c r="K88" s="12">
        <v>26900</v>
      </c>
      <c r="L88" s="13">
        <f t="shared" si="2"/>
        <v>107600</v>
      </c>
      <c r="M88" s="13"/>
      <c r="N88" s="13"/>
      <c r="O88" s="7" t="s">
        <v>28</v>
      </c>
      <c r="P88" s="7" t="s">
        <v>27</v>
      </c>
      <c r="Q88" s="7" t="s">
        <v>30</v>
      </c>
    </row>
    <row r="89" spans="1:17" s="7" customFormat="1" x14ac:dyDescent="0.25">
      <c r="A89" s="27" t="s">
        <v>163</v>
      </c>
      <c r="B89" s="8"/>
      <c r="C89" s="8" t="s">
        <v>20</v>
      </c>
      <c r="D89" s="9">
        <v>50.030099999999997</v>
      </c>
      <c r="E89" s="10" t="s">
        <v>54</v>
      </c>
      <c r="F89" s="10" t="s">
        <v>39</v>
      </c>
      <c r="G89" s="7">
        <v>128</v>
      </c>
      <c r="H89" s="11" t="s">
        <v>24</v>
      </c>
      <c r="I89" s="11"/>
      <c r="J89" s="11"/>
      <c r="K89" s="12">
        <v>26900</v>
      </c>
      <c r="L89" s="13">
        <f t="shared" si="2"/>
        <v>107600</v>
      </c>
      <c r="M89" s="13"/>
      <c r="N89" s="13"/>
      <c r="O89" s="7" t="s">
        <v>28</v>
      </c>
      <c r="P89" s="7" t="s">
        <v>27</v>
      </c>
      <c r="Q89" s="7" t="s">
        <v>30</v>
      </c>
    </row>
    <row r="90" spans="1:17" s="7" customFormat="1" x14ac:dyDescent="0.25">
      <c r="A90" s="27" t="s">
        <v>164</v>
      </c>
      <c r="B90" s="8"/>
      <c r="C90" s="8" t="s">
        <v>20</v>
      </c>
      <c r="D90" s="9">
        <v>50.030099999999997</v>
      </c>
      <c r="E90" s="10" t="s">
        <v>54</v>
      </c>
      <c r="F90" s="10" t="s">
        <v>39</v>
      </c>
      <c r="G90" s="7">
        <v>128</v>
      </c>
      <c r="H90" s="11" t="s">
        <v>24</v>
      </c>
      <c r="I90" s="11"/>
      <c r="J90" s="11"/>
      <c r="K90" s="12">
        <v>26900</v>
      </c>
      <c r="L90" s="13">
        <f t="shared" si="2"/>
        <v>107600</v>
      </c>
      <c r="M90" s="13"/>
      <c r="N90" s="13"/>
      <c r="O90" s="7" t="s">
        <v>28</v>
      </c>
      <c r="P90" s="7" t="s">
        <v>27</v>
      </c>
      <c r="Q90" s="7" t="s">
        <v>30</v>
      </c>
    </row>
    <row r="91" spans="1:17" s="7" customFormat="1" x14ac:dyDescent="0.25">
      <c r="A91" s="27" t="s">
        <v>165</v>
      </c>
      <c r="B91" s="8"/>
      <c r="C91" s="8" t="s">
        <v>20</v>
      </c>
      <c r="D91" s="9" t="s">
        <v>166</v>
      </c>
      <c r="E91" s="10" t="s">
        <v>167</v>
      </c>
      <c r="F91" s="10" t="s">
        <v>39</v>
      </c>
      <c r="G91" s="7">
        <v>128</v>
      </c>
      <c r="H91" s="11" t="s">
        <v>24</v>
      </c>
      <c r="I91" s="11"/>
      <c r="J91" s="11"/>
      <c r="K91" s="12">
        <v>26900</v>
      </c>
      <c r="L91" s="13">
        <f t="shared" si="2"/>
        <v>107600</v>
      </c>
      <c r="M91" s="13"/>
      <c r="N91" s="13"/>
      <c r="O91" s="7" t="s">
        <v>28</v>
      </c>
      <c r="P91" s="7" t="s">
        <v>27</v>
      </c>
      <c r="Q91" s="7" t="s">
        <v>30</v>
      </c>
    </row>
    <row r="92" spans="1:17" s="7" customFormat="1" x14ac:dyDescent="0.25">
      <c r="A92" s="27" t="s">
        <v>215</v>
      </c>
      <c r="B92" s="8"/>
      <c r="C92" s="8" t="s">
        <v>20</v>
      </c>
      <c r="D92" s="9" t="s">
        <v>211</v>
      </c>
      <c r="E92" s="10" t="s">
        <v>58</v>
      </c>
      <c r="F92" s="10" t="s">
        <v>39</v>
      </c>
      <c r="G92" s="7">
        <v>128</v>
      </c>
      <c r="H92" s="11" t="s">
        <v>24</v>
      </c>
      <c r="I92" s="11"/>
      <c r="J92" s="11"/>
      <c r="K92" s="12">
        <v>30100</v>
      </c>
      <c r="L92" s="13">
        <f t="shared" si="2"/>
        <v>120400</v>
      </c>
      <c r="M92" s="13"/>
      <c r="N92" s="13"/>
      <c r="O92" s="7" t="s">
        <v>40</v>
      </c>
      <c r="P92" s="7" t="s">
        <v>27</v>
      </c>
      <c r="Q92" s="7" t="s">
        <v>30</v>
      </c>
    </row>
    <row r="93" spans="1:17" s="7" customFormat="1" x14ac:dyDescent="0.25">
      <c r="A93" s="27" t="s">
        <v>216</v>
      </c>
      <c r="B93" s="8"/>
      <c r="C93" s="8" t="s">
        <v>20</v>
      </c>
      <c r="D93" s="9" t="s">
        <v>217</v>
      </c>
      <c r="E93" s="10" t="s">
        <v>58</v>
      </c>
      <c r="F93" s="10" t="s">
        <v>39</v>
      </c>
      <c r="G93" s="7">
        <v>128</v>
      </c>
      <c r="H93" s="11" t="s">
        <v>24</v>
      </c>
      <c r="I93" s="11"/>
      <c r="J93" s="11"/>
      <c r="K93" s="12">
        <v>30100</v>
      </c>
      <c r="L93" s="13">
        <f t="shared" si="2"/>
        <v>120400</v>
      </c>
      <c r="M93" s="13"/>
      <c r="N93" s="13"/>
      <c r="O93" s="7" t="s">
        <v>40</v>
      </c>
      <c r="P93" s="7" t="s">
        <v>27</v>
      </c>
      <c r="Q93" s="7" t="s">
        <v>30</v>
      </c>
    </row>
    <row r="94" spans="1:17" s="7" customFormat="1" x14ac:dyDescent="0.25">
      <c r="A94" s="27" t="s">
        <v>218</v>
      </c>
      <c r="B94" s="8"/>
      <c r="C94" s="8" t="s">
        <v>20</v>
      </c>
      <c r="D94" s="9" t="s">
        <v>211</v>
      </c>
      <c r="E94" s="10" t="s">
        <v>58</v>
      </c>
      <c r="F94" s="10" t="s">
        <v>39</v>
      </c>
      <c r="G94" s="7">
        <v>128</v>
      </c>
      <c r="H94" s="11" t="s">
        <v>24</v>
      </c>
      <c r="I94" s="11"/>
      <c r="J94" s="11"/>
      <c r="K94" s="12">
        <v>30100</v>
      </c>
      <c r="L94" s="13">
        <f t="shared" si="2"/>
        <v>120400</v>
      </c>
      <c r="M94" s="13"/>
      <c r="N94" s="13"/>
      <c r="O94" s="7" t="s">
        <v>40</v>
      </c>
      <c r="P94" s="7" t="s">
        <v>27</v>
      </c>
      <c r="Q94" s="7" t="s">
        <v>30</v>
      </c>
    </row>
    <row r="95" spans="1:17" s="7" customFormat="1" x14ac:dyDescent="0.25">
      <c r="A95" s="27" t="s">
        <v>219</v>
      </c>
      <c r="B95" s="8"/>
      <c r="C95" s="8" t="s">
        <v>20</v>
      </c>
      <c r="D95" s="9" t="s">
        <v>211</v>
      </c>
      <c r="E95" s="10" t="s">
        <v>58</v>
      </c>
      <c r="F95" s="10" t="s">
        <v>39</v>
      </c>
      <c r="G95" s="7">
        <v>128</v>
      </c>
      <c r="H95" s="11" t="s">
        <v>24</v>
      </c>
      <c r="I95" s="11"/>
      <c r="J95" s="11"/>
      <c r="K95" s="12">
        <v>30100</v>
      </c>
      <c r="L95" s="13">
        <f t="shared" si="2"/>
        <v>120400</v>
      </c>
      <c r="M95" s="13"/>
      <c r="N95" s="13"/>
      <c r="O95" s="7" t="s">
        <v>40</v>
      </c>
      <c r="P95" s="7" t="s">
        <v>27</v>
      </c>
      <c r="Q95" s="7" t="s">
        <v>30</v>
      </c>
    </row>
    <row r="96" spans="1:17" s="7" customFormat="1" x14ac:dyDescent="0.25">
      <c r="A96" s="27" t="s">
        <v>220</v>
      </c>
      <c r="B96" s="8"/>
      <c r="C96" s="8" t="s">
        <v>20</v>
      </c>
      <c r="D96" s="9" t="s">
        <v>211</v>
      </c>
      <c r="E96" s="10" t="s">
        <v>58</v>
      </c>
      <c r="F96" s="10" t="s">
        <v>39</v>
      </c>
      <c r="G96" s="7">
        <v>128</v>
      </c>
      <c r="H96" s="11" t="s">
        <v>24</v>
      </c>
      <c r="I96" s="11"/>
      <c r="J96" s="11"/>
      <c r="K96" s="12">
        <v>30100</v>
      </c>
      <c r="L96" s="13">
        <f t="shared" si="2"/>
        <v>120400</v>
      </c>
      <c r="M96" s="13"/>
      <c r="N96" s="13"/>
      <c r="O96" s="7" t="s">
        <v>40</v>
      </c>
      <c r="P96" s="7" t="s">
        <v>27</v>
      </c>
      <c r="Q96" s="7" t="s">
        <v>30</v>
      </c>
    </row>
    <row r="97" spans="1:17" s="7" customFormat="1" x14ac:dyDescent="0.25">
      <c r="A97" s="27" t="s">
        <v>221</v>
      </c>
      <c r="B97" s="8"/>
      <c r="C97" s="8" t="s">
        <v>20</v>
      </c>
      <c r="D97" s="9" t="s">
        <v>211</v>
      </c>
      <c r="E97" s="10" t="s">
        <v>58</v>
      </c>
      <c r="F97" s="10" t="s">
        <v>39</v>
      </c>
      <c r="G97" s="7">
        <v>128</v>
      </c>
      <c r="H97" s="11" t="s">
        <v>24</v>
      </c>
      <c r="I97" s="11"/>
      <c r="J97" s="11"/>
      <c r="K97" s="12">
        <v>30100</v>
      </c>
      <c r="L97" s="13">
        <f t="shared" si="2"/>
        <v>120400</v>
      </c>
      <c r="M97" s="13"/>
      <c r="N97" s="13"/>
      <c r="O97" s="7" t="s">
        <v>40</v>
      </c>
      <c r="P97" s="7" t="s">
        <v>27</v>
      </c>
      <c r="Q97" s="7" t="s">
        <v>30</v>
      </c>
    </row>
    <row r="98" spans="1:17" s="7" customFormat="1" x14ac:dyDescent="0.25">
      <c r="A98" s="27" t="s">
        <v>222</v>
      </c>
      <c r="B98" s="8"/>
      <c r="C98" s="8" t="s">
        <v>20</v>
      </c>
      <c r="D98" s="9" t="s">
        <v>57</v>
      </c>
      <c r="E98" s="10" t="s">
        <v>58</v>
      </c>
      <c r="F98" s="10" t="s">
        <v>39</v>
      </c>
      <c r="G98" s="7">
        <v>128</v>
      </c>
      <c r="H98" s="11" t="s">
        <v>24</v>
      </c>
      <c r="I98" s="11"/>
      <c r="J98" s="11"/>
      <c r="K98" s="12">
        <v>30100</v>
      </c>
      <c r="L98" s="13">
        <f t="shared" ref="L98:L129" si="3">K98*4</f>
        <v>120400</v>
      </c>
      <c r="M98" s="13"/>
      <c r="N98" s="13"/>
      <c r="O98" s="7" t="s">
        <v>40</v>
      </c>
      <c r="P98" s="7" t="s">
        <v>27</v>
      </c>
      <c r="Q98" s="7" t="s">
        <v>30</v>
      </c>
    </row>
    <row r="99" spans="1:17" s="7" customFormat="1" x14ac:dyDescent="0.25">
      <c r="A99" s="27" t="s">
        <v>223</v>
      </c>
      <c r="B99" s="8"/>
      <c r="C99" s="8" t="s">
        <v>20</v>
      </c>
      <c r="D99" s="9" t="s">
        <v>211</v>
      </c>
      <c r="E99" s="10" t="s">
        <v>58</v>
      </c>
      <c r="F99" s="10" t="s">
        <v>39</v>
      </c>
      <c r="G99" s="7">
        <v>128</v>
      </c>
      <c r="H99" s="11" t="s">
        <v>24</v>
      </c>
      <c r="I99" s="11"/>
      <c r="J99" s="11"/>
      <c r="K99" s="12">
        <v>30100</v>
      </c>
      <c r="L99" s="13">
        <f t="shared" si="3"/>
        <v>120400</v>
      </c>
      <c r="M99" s="13"/>
      <c r="N99" s="13"/>
      <c r="O99" s="7" t="s">
        <v>40</v>
      </c>
      <c r="P99" s="7" t="s">
        <v>27</v>
      </c>
      <c r="Q99" s="7" t="s">
        <v>30</v>
      </c>
    </row>
    <row r="100" spans="1:17" s="7" customFormat="1" x14ac:dyDescent="0.25">
      <c r="A100" s="27" t="s">
        <v>168</v>
      </c>
      <c r="B100" s="8"/>
      <c r="C100" s="8" t="s">
        <v>20</v>
      </c>
      <c r="D100" s="9" t="s">
        <v>169</v>
      </c>
      <c r="E100" s="10" t="s">
        <v>38</v>
      </c>
      <c r="F100" s="10" t="s">
        <v>39</v>
      </c>
      <c r="G100" s="7">
        <v>128</v>
      </c>
      <c r="H100" s="11" t="s">
        <v>24</v>
      </c>
      <c r="I100" s="11"/>
      <c r="J100" s="11"/>
      <c r="K100" s="12">
        <v>26900</v>
      </c>
      <c r="L100" s="13">
        <f t="shared" si="3"/>
        <v>107600</v>
      </c>
      <c r="M100" s="13"/>
      <c r="N100" s="13"/>
      <c r="O100" s="7" t="s">
        <v>28</v>
      </c>
      <c r="P100" s="7" t="s">
        <v>27</v>
      </c>
      <c r="Q100" s="7" t="s">
        <v>30</v>
      </c>
    </row>
    <row r="101" spans="1:17" s="7" customFormat="1" x14ac:dyDescent="0.25">
      <c r="A101" s="27" t="s">
        <v>170</v>
      </c>
      <c r="B101" s="8" t="s">
        <v>171</v>
      </c>
      <c r="C101" s="8" t="s">
        <v>20</v>
      </c>
      <c r="D101" s="9" t="s">
        <v>172</v>
      </c>
      <c r="E101" s="10" t="s">
        <v>124</v>
      </c>
      <c r="F101" s="10" t="s">
        <v>39</v>
      </c>
      <c r="G101" s="7">
        <v>128</v>
      </c>
      <c r="H101" s="11" t="s">
        <v>24</v>
      </c>
      <c r="I101" s="11"/>
      <c r="J101" s="11"/>
      <c r="K101" s="12">
        <v>26900</v>
      </c>
      <c r="L101" s="13">
        <f t="shared" si="3"/>
        <v>107600</v>
      </c>
      <c r="M101" s="13"/>
      <c r="N101" s="13"/>
      <c r="O101" s="7" t="s">
        <v>28</v>
      </c>
      <c r="P101" s="7" t="s">
        <v>27</v>
      </c>
      <c r="Q101" s="7" t="s">
        <v>30</v>
      </c>
    </row>
    <row r="102" spans="1:17" s="7" customFormat="1" x14ac:dyDescent="0.25">
      <c r="A102" s="27" t="s">
        <v>173</v>
      </c>
      <c r="B102" s="8" t="s">
        <v>171</v>
      </c>
      <c r="C102" s="8" t="s">
        <v>20</v>
      </c>
      <c r="D102" s="9" t="s">
        <v>174</v>
      </c>
      <c r="E102" s="10" t="s">
        <v>124</v>
      </c>
      <c r="F102" s="10" t="s">
        <v>39</v>
      </c>
      <c r="G102" s="7">
        <v>128</v>
      </c>
      <c r="H102" s="11" t="s">
        <v>24</v>
      </c>
      <c r="I102" s="11"/>
      <c r="J102" s="11"/>
      <c r="K102" s="12">
        <v>26900</v>
      </c>
      <c r="L102" s="13">
        <f t="shared" si="3"/>
        <v>107600</v>
      </c>
      <c r="M102" s="13"/>
      <c r="N102" s="13"/>
      <c r="O102" s="7" t="s">
        <v>28</v>
      </c>
      <c r="P102" s="7" t="s">
        <v>27</v>
      </c>
      <c r="Q102" s="7" t="s">
        <v>30</v>
      </c>
    </row>
    <row r="103" spans="1:17" s="7" customFormat="1" x14ac:dyDescent="0.25">
      <c r="A103" s="27" t="s">
        <v>175</v>
      </c>
      <c r="B103" s="8" t="s">
        <v>171</v>
      </c>
      <c r="C103" s="8" t="s">
        <v>20</v>
      </c>
      <c r="D103" s="9" t="s">
        <v>176</v>
      </c>
      <c r="E103" s="10" t="s">
        <v>124</v>
      </c>
      <c r="F103" s="10" t="s">
        <v>39</v>
      </c>
      <c r="G103" s="7">
        <v>128</v>
      </c>
      <c r="H103" s="11" t="s">
        <v>24</v>
      </c>
      <c r="I103" s="11"/>
      <c r="J103" s="11"/>
      <c r="K103" s="12">
        <v>26900</v>
      </c>
      <c r="L103" s="13">
        <f t="shared" si="3"/>
        <v>107600</v>
      </c>
      <c r="M103" s="13"/>
      <c r="N103" s="13"/>
      <c r="O103" s="7" t="s">
        <v>28</v>
      </c>
      <c r="P103" s="7" t="s">
        <v>27</v>
      </c>
      <c r="Q103" s="7" t="s">
        <v>30</v>
      </c>
    </row>
    <row r="104" spans="1:17" s="7" customFormat="1" x14ac:dyDescent="0.25">
      <c r="A104" s="27" t="s">
        <v>177</v>
      </c>
      <c r="B104" s="8" t="s">
        <v>171</v>
      </c>
      <c r="C104" s="8" t="s">
        <v>20</v>
      </c>
      <c r="D104" s="9" t="s">
        <v>176</v>
      </c>
      <c r="E104" s="10" t="s">
        <v>124</v>
      </c>
      <c r="F104" s="10" t="s">
        <v>39</v>
      </c>
      <c r="G104" s="7">
        <v>128</v>
      </c>
      <c r="H104" s="11" t="s">
        <v>24</v>
      </c>
      <c r="I104" s="11"/>
      <c r="J104" s="11"/>
      <c r="K104" s="12">
        <v>26900</v>
      </c>
      <c r="L104" s="13">
        <f t="shared" si="3"/>
        <v>107600</v>
      </c>
      <c r="M104" s="13"/>
      <c r="N104" s="13"/>
      <c r="O104" s="7" t="s">
        <v>28</v>
      </c>
      <c r="P104" s="7" t="s">
        <v>27</v>
      </c>
      <c r="Q104" s="7" t="s">
        <v>30</v>
      </c>
    </row>
    <row r="105" spans="1:17" s="7" customFormat="1" x14ac:dyDescent="0.25">
      <c r="A105" s="27" t="s">
        <v>178</v>
      </c>
      <c r="B105" s="8" t="s">
        <v>171</v>
      </c>
      <c r="C105" s="8" t="s">
        <v>20</v>
      </c>
      <c r="D105" s="9" t="s">
        <v>179</v>
      </c>
      <c r="E105" s="10" t="s">
        <v>124</v>
      </c>
      <c r="F105" s="10" t="s">
        <v>39</v>
      </c>
      <c r="G105" s="7">
        <v>128</v>
      </c>
      <c r="H105" s="11" t="s">
        <v>24</v>
      </c>
      <c r="I105" s="11"/>
      <c r="J105" s="11"/>
      <c r="K105" s="12">
        <v>26900</v>
      </c>
      <c r="L105" s="13">
        <f t="shared" si="3"/>
        <v>107600</v>
      </c>
      <c r="M105" s="13"/>
      <c r="N105" s="13"/>
      <c r="O105" s="7" t="s">
        <v>28</v>
      </c>
      <c r="P105" s="7" t="s">
        <v>27</v>
      </c>
      <c r="Q105" s="7" t="s">
        <v>30</v>
      </c>
    </row>
    <row r="106" spans="1:17" s="7" customFormat="1" x14ac:dyDescent="0.25">
      <c r="A106" s="27" t="s">
        <v>180</v>
      </c>
      <c r="B106" s="8" t="s">
        <v>171</v>
      </c>
      <c r="C106" s="8" t="s">
        <v>20</v>
      </c>
      <c r="D106" s="9" t="s">
        <v>174</v>
      </c>
      <c r="E106" s="10" t="s">
        <v>124</v>
      </c>
      <c r="F106" s="10" t="s">
        <v>39</v>
      </c>
      <c r="G106" s="7">
        <v>128</v>
      </c>
      <c r="H106" s="11" t="s">
        <v>24</v>
      </c>
      <c r="I106" s="11"/>
      <c r="J106" s="11"/>
      <c r="K106" s="12">
        <v>26900</v>
      </c>
      <c r="L106" s="13">
        <f t="shared" si="3"/>
        <v>107600</v>
      </c>
      <c r="M106" s="13"/>
      <c r="N106" s="13"/>
      <c r="O106" s="7" t="s">
        <v>28</v>
      </c>
      <c r="P106" s="7" t="s">
        <v>27</v>
      </c>
      <c r="Q106" s="7" t="s">
        <v>30</v>
      </c>
    </row>
    <row r="107" spans="1:17" s="7" customFormat="1" x14ac:dyDescent="0.25">
      <c r="A107" s="27" t="s">
        <v>181</v>
      </c>
      <c r="B107" s="8" t="s">
        <v>171</v>
      </c>
      <c r="C107" s="8" t="s">
        <v>20</v>
      </c>
      <c r="D107" s="9" t="s">
        <v>174</v>
      </c>
      <c r="E107" s="10" t="s">
        <v>124</v>
      </c>
      <c r="F107" s="10" t="s">
        <v>39</v>
      </c>
      <c r="G107" s="7">
        <v>128</v>
      </c>
      <c r="H107" s="11" t="s">
        <v>24</v>
      </c>
      <c r="I107" s="11"/>
      <c r="J107" s="11"/>
      <c r="K107" s="12">
        <v>26900</v>
      </c>
      <c r="L107" s="13">
        <f t="shared" si="3"/>
        <v>107600</v>
      </c>
      <c r="M107" s="13"/>
      <c r="N107" s="13"/>
      <c r="O107" s="7" t="s">
        <v>28</v>
      </c>
      <c r="P107" s="7" t="s">
        <v>27</v>
      </c>
      <c r="Q107" s="7" t="s">
        <v>30</v>
      </c>
    </row>
    <row r="108" spans="1:17" s="7" customFormat="1" x14ac:dyDescent="0.25">
      <c r="A108" s="27" t="s">
        <v>182</v>
      </c>
      <c r="B108" s="8" t="s">
        <v>171</v>
      </c>
      <c r="C108" s="8" t="s">
        <v>20</v>
      </c>
      <c r="D108" s="9" t="s">
        <v>183</v>
      </c>
      <c r="E108" s="10" t="s">
        <v>124</v>
      </c>
      <c r="F108" s="10" t="s">
        <v>39</v>
      </c>
      <c r="G108" s="7">
        <v>128</v>
      </c>
      <c r="H108" s="11" t="s">
        <v>24</v>
      </c>
      <c r="I108" s="11"/>
      <c r="J108" s="11"/>
      <c r="K108" s="12">
        <v>26900</v>
      </c>
      <c r="L108" s="13">
        <f t="shared" si="3"/>
        <v>107600</v>
      </c>
      <c r="M108" s="13"/>
      <c r="N108" s="13"/>
      <c r="O108" s="7" t="s">
        <v>28</v>
      </c>
      <c r="P108" s="7" t="s">
        <v>27</v>
      </c>
      <c r="Q108" s="7" t="s">
        <v>30</v>
      </c>
    </row>
    <row r="109" spans="1:17" s="7" customFormat="1" x14ac:dyDescent="0.25">
      <c r="A109" s="27" t="s">
        <v>184</v>
      </c>
      <c r="B109" s="8" t="s">
        <v>171</v>
      </c>
      <c r="C109" s="8" t="s">
        <v>20</v>
      </c>
      <c r="D109" s="9">
        <v>13.1312</v>
      </c>
      <c r="E109" s="10" t="s">
        <v>124</v>
      </c>
      <c r="F109" s="10" t="s">
        <v>39</v>
      </c>
      <c r="G109" s="7">
        <v>128</v>
      </c>
      <c r="H109" s="11" t="s">
        <v>24</v>
      </c>
      <c r="I109" s="11"/>
      <c r="J109" s="11"/>
      <c r="K109" s="12">
        <v>26900</v>
      </c>
      <c r="L109" s="13">
        <f t="shared" si="3"/>
        <v>107600</v>
      </c>
      <c r="M109" s="13"/>
      <c r="N109" s="13"/>
      <c r="O109" s="7" t="s">
        <v>28</v>
      </c>
      <c r="P109" s="7" t="s">
        <v>27</v>
      </c>
      <c r="Q109" s="7" t="s">
        <v>30</v>
      </c>
    </row>
    <row r="110" spans="1:17" s="7" customFormat="1" x14ac:dyDescent="0.25">
      <c r="A110" s="27" t="s">
        <v>185</v>
      </c>
      <c r="B110" s="8" t="s">
        <v>171</v>
      </c>
      <c r="C110" s="8" t="s">
        <v>20</v>
      </c>
      <c r="D110" s="9">
        <v>13.1312</v>
      </c>
      <c r="E110" s="10" t="s">
        <v>124</v>
      </c>
      <c r="F110" s="10" t="s">
        <v>39</v>
      </c>
      <c r="G110" s="7">
        <v>128</v>
      </c>
      <c r="H110" s="11" t="s">
        <v>24</v>
      </c>
      <c r="I110" s="11"/>
      <c r="J110" s="11"/>
      <c r="K110" s="12">
        <v>26900</v>
      </c>
      <c r="L110" s="13">
        <f t="shared" si="3"/>
        <v>107600</v>
      </c>
      <c r="M110" s="13"/>
      <c r="N110" s="13"/>
      <c r="O110" s="7" t="s">
        <v>28</v>
      </c>
      <c r="P110" s="7" t="s">
        <v>27</v>
      </c>
      <c r="Q110" s="7" t="s">
        <v>30</v>
      </c>
    </row>
    <row r="111" spans="1:17" s="7" customFormat="1" x14ac:dyDescent="0.25">
      <c r="A111" s="7" t="s">
        <v>186</v>
      </c>
      <c r="B111" s="2" t="s">
        <v>61</v>
      </c>
      <c r="C111" s="2" t="s">
        <v>20</v>
      </c>
      <c r="D111" s="8">
        <v>52.030099999999997</v>
      </c>
      <c r="E111" s="10" t="s">
        <v>62</v>
      </c>
      <c r="F111" s="10" t="s">
        <v>63</v>
      </c>
      <c r="G111" s="7">
        <v>128</v>
      </c>
      <c r="H111" s="11" t="s">
        <v>24</v>
      </c>
      <c r="I111" s="11"/>
      <c r="J111" s="11"/>
      <c r="K111" s="12">
        <v>26900</v>
      </c>
      <c r="L111" s="13">
        <f t="shared" si="3"/>
        <v>107600</v>
      </c>
      <c r="M111" s="13"/>
      <c r="N111" s="13"/>
      <c r="O111" s="7" t="s">
        <v>28</v>
      </c>
      <c r="P111" s="7" t="s">
        <v>27</v>
      </c>
      <c r="Q111" s="7" t="s">
        <v>30</v>
      </c>
    </row>
    <row r="112" spans="1:17" s="7" customFormat="1" x14ac:dyDescent="0.25">
      <c r="A112" s="7" t="s">
        <v>187</v>
      </c>
      <c r="B112" s="8"/>
      <c r="C112" s="8" t="s">
        <v>30</v>
      </c>
      <c r="D112" s="9">
        <v>26.010100000000001</v>
      </c>
      <c r="E112" s="10" t="s">
        <v>47</v>
      </c>
      <c r="F112" s="10" t="s">
        <v>36</v>
      </c>
      <c r="G112" s="7">
        <v>128</v>
      </c>
      <c r="H112" s="11" t="s">
        <v>24</v>
      </c>
      <c r="I112" s="11"/>
      <c r="J112" s="11"/>
      <c r="K112" s="12">
        <v>26900</v>
      </c>
      <c r="L112" s="13">
        <f t="shared" si="3"/>
        <v>107600</v>
      </c>
      <c r="M112" s="13"/>
      <c r="N112" s="13"/>
      <c r="O112" s="7" t="s">
        <v>28</v>
      </c>
      <c r="P112" s="7" t="s">
        <v>27</v>
      </c>
      <c r="Q112" s="7" t="s">
        <v>30</v>
      </c>
    </row>
    <row r="113" spans="1:18" s="7" customFormat="1" x14ac:dyDescent="0.25">
      <c r="A113" s="7" t="s">
        <v>188</v>
      </c>
      <c r="B113" s="8"/>
      <c r="C113" s="8" t="s">
        <v>30</v>
      </c>
      <c r="D113" s="9">
        <v>26.010100000000001</v>
      </c>
      <c r="E113" s="10" t="s">
        <v>47</v>
      </c>
      <c r="F113" s="10" t="s">
        <v>36</v>
      </c>
      <c r="G113" s="7">
        <v>128</v>
      </c>
      <c r="H113" s="11" t="s">
        <v>24</v>
      </c>
      <c r="I113" s="11"/>
      <c r="J113" s="11"/>
      <c r="K113" s="12">
        <v>26900</v>
      </c>
      <c r="L113" s="13">
        <f t="shared" si="3"/>
        <v>107600</v>
      </c>
      <c r="M113" s="13"/>
      <c r="N113" s="13"/>
      <c r="O113" s="7" t="s">
        <v>28</v>
      </c>
      <c r="P113" s="7" t="s">
        <v>27</v>
      </c>
      <c r="Q113" s="7" t="s">
        <v>30</v>
      </c>
    </row>
    <row r="114" spans="1:18" s="7" customFormat="1" x14ac:dyDescent="0.25">
      <c r="A114" s="7" t="s">
        <v>189</v>
      </c>
      <c r="B114" s="8"/>
      <c r="C114" s="8" t="s">
        <v>30</v>
      </c>
      <c r="D114" s="9">
        <v>26.010100000000001</v>
      </c>
      <c r="E114" s="10" t="s">
        <v>47</v>
      </c>
      <c r="F114" s="10" t="s">
        <v>36</v>
      </c>
      <c r="G114" s="7">
        <v>128</v>
      </c>
      <c r="H114" s="11" t="s">
        <v>24</v>
      </c>
      <c r="I114" s="11"/>
      <c r="J114" s="11"/>
      <c r="K114" s="12">
        <v>26900</v>
      </c>
      <c r="L114" s="13">
        <f t="shared" si="3"/>
        <v>107600</v>
      </c>
      <c r="M114" s="13"/>
      <c r="N114" s="13"/>
      <c r="O114" s="7" t="s">
        <v>28</v>
      </c>
      <c r="P114" s="7" t="s">
        <v>27</v>
      </c>
      <c r="Q114" s="7" t="s">
        <v>30</v>
      </c>
    </row>
    <row r="115" spans="1:18" s="7" customFormat="1" x14ac:dyDescent="0.25">
      <c r="A115" s="7" t="s">
        <v>190</v>
      </c>
      <c r="B115" s="8"/>
      <c r="C115" s="8" t="s">
        <v>30</v>
      </c>
      <c r="D115" s="9">
        <v>26.010100000000001</v>
      </c>
      <c r="E115" s="10" t="s">
        <v>47</v>
      </c>
      <c r="F115" s="10" t="s">
        <v>36</v>
      </c>
      <c r="G115" s="7">
        <v>128</v>
      </c>
      <c r="H115" s="11" t="s">
        <v>24</v>
      </c>
      <c r="I115" s="11"/>
      <c r="J115" s="11"/>
      <c r="K115" s="12">
        <v>26900</v>
      </c>
      <c r="L115" s="13">
        <f t="shared" si="3"/>
        <v>107600</v>
      </c>
      <c r="M115" s="13"/>
      <c r="N115" s="13"/>
      <c r="O115" s="7" t="s">
        <v>28</v>
      </c>
      <c r="P115" s="7" t="s">
        <v>27</v>
      </c>
      <c r="Q115" s="7" t="s">
        <v>30</v>
      </c>
    </row>
    <row r="116" spans="1:18" s="7" customFormat="1" x14ac:dyDescent="0.25">
      <c r="A116" s="7" t="s">
        <v>191</v>
      </c>
      <c r="B116" s="2" t="s">
        <v>61</v>
      </c>
      <c r="C116" s="2" t="s">
        <v>20</v>
      </c>
      <c r="D116" s="8">
        <v>52.020099999999999</v>
      </c>
      <c r="E116" s="10" t="s">
        <v>62</v>
      </c>
      <c r="F116" s="10" t="s">
        <v>63</v>
      </c>
      <c r="G116" s="7">
        <v>128</v>
      </c>
      <c r="H116" s="11" t="s">
        <v>24</v>
      </c>
      <c r="I116" s="11"/>
      <c r="J116" s="11"/>
      <c r="K116" s="12">
        <v>26900</v>
      </c>
      <c r="L116" s="13">
        <f t="shared" si="3"/>
        <v>107600</v>
      </c>
      <c r="M116" s="13"/>
      <c r="N116" s="13"/>
      <c r="O116" s="7" t="s">
        <v>28</v>
      </c>
      <c r="P116" s="7" t="s">
        <v>27</v>
      </c>
      <c r="Q116" s="7" t="s">
        <v>30</v>
      </c>
      <c r="R116" s="7" t="s">
        <v>30</v>
      </c>
    </row>
    <row r="117" spans="1:18" s="7" customFormat="1" x14ac:dyDescent="0.25">
      <c r="A117" s="7" t="s">
        <v>192</v>
      </c>
      <c r="B117" s="2"/>
      <c r="C117" s="2" t="s">
        <v>30</v>
      </c>
      <c r="D117" s="8">
        <v>26.010100000000001</v>
      </c>
      <c r="E117" s="10" t="s">
        <v>47</v>
      </c>
      <c r="F117" s="10" t="s">
        <v>36</v>
      </c>
      <c r="G117" s="7">
        <v>128</v>
      </c>
      <c r="H117" s="11" t="s">
        <v>24</v>
      </c>
      <c r="I117" s="11"/>
      <c r="J117" s="11"/>
      <c r="K117" s="12">
        <v>26900</v>
      </c>
      <c r="L117" s="13">
        <f t="shared" si="3"/>
        <v>107600</v>
      </c>
      <c r="M117" s="13"/>
      <c r="N117" s="13"/>
      <c r="O117" s="7" t="s">
        <v>28</v>
      </c>
      <c r="P117" s="7" t="s">
        <v>27</v>
      </c>
      <c r="Q117" s="7" t="s">
        <v>30</v>
      </c>
    </row>
    <row r="118" spans="1:18" s="7" customFormat="1" x14ac:dyDescent="0.25">
      <c r="A118" s="7" t="s">
        <v>193</v>
      </c>
      <c r="B118" s="8"/>
      <c r="C118" s="8" t="s">
        <v>30</v>
      </c>
      <c r="D118" s="8">
        <v>11.0701</v>
      </c>
      <c r="E118" s="10" t="s">
        <v>120</v>
      </c>
      <c r="F118" s="10" t="s">
        <v>63</v>
      </c>
      <c r="G118" s="7">
        <v>128</v>
      </c>
      <c r="H118" s="11" t="s">
        <v>24</v>
      </c>
      <c r="I118" s="11"/>
      <c r="J118" s="11"/>
      <c r="K118" s="12">
        <v>26900</v>
      </c>
      <c r="L118" s="13">
        <f t="shared" si="3"/>
        <v>107600</v>
      </c>
      <c r="M118" s="13"/>
      <c r="N118" s="13"/>
      <c r="O118" s="7" t="s">
        <v>28</v>
      </c>
      <c r="P118" s="7" t="s">
        <v>27</v>
      </c>
      <c r="Q118" s="7" t="s">
        <v>30</v>
      </c>
    </row>
    <row r="119" spans="1:18" s="7" customFormat="1" x14ac:dyDescent="0.25">
      <c r="A119" s="7" t="s">
        <v>194</v>
      </c>
      <c r="B119" s="8"/>
      <c r="C119" s="8" t="s">
        <v>30</v>
      </c>
      <c r="D119" s="8">
        <v>11.0701</v>
      </c>
      <c r="E119" s="10" t="s">
        <v>120</v>
      </c>
      <c r="F119" s="10" t="s">
        <v>63</v>
      </c>
      <c r="G119" s="7">
        <v>128</v>
      </c>
      <c r="H119" s="11" t="s">
        <v>24</v>
      </c>
      <c r="I119" s="11"/>
      <c r="J119" s="11"/>
      <c r="K119" s="12">
        <v>26900</v>
      </c>
      <c r="L119" s="13">
        <f t="shared" si="3"/>
        <v>107600</v>
      </c>
      <c r="M119" s="13"/>
      <c r="N119" s="13"/>
      <c r="O119" s="7" t="s">
        <v>28</v>
      </c>
      <c r="P119" s="7" t="s">
        <v>27</v>
      </c>
      <c r="Q119" s="7" t="s">
        <v>30</v>
      </c>
      <c r="R119" s="7" t="s">
        <v>30</v>
      </c>
    </row>
    <row r="120" spans="1:18" s="7" customFormat="1" x14ac:dyDescent="0.25">
      <c r="A120" s="7" t="s">
        <v>195</v>
      </c>
      <c r="B120" s="8"/>
      <c r="C120" s="8" t="s">
        <v>30</v>
      </c>
      <c r="D120" s="8">
        <v>11.0701</v>
      </c>
      <c r="E120" s="10" t="s">
        <v>120</v>
      </c>
      <c r="F120" s="10" t="s">
        <v>63</v>
      </c>
      <c r="G120" s="7">
        <v>128</v>
      </c>
      <c r="H120" s="11" t="s">
        <v>24</v>
      </c>
      <c r="I120" s="11"/>
      <c r="J120" s="11"/>
      <c r="K120" s="12">
        <v>26900</v>
      </c>
      <c r="L120" s="13">
        <f t="shared" si="3"/>
        <v>107600</v>
      </c>
      <c r="M120" s="13"/>
      <c r="N120" s="13"/>
      <c r="O120" s="7" t="s">
        <v>28</v>
      </c>
      <c r="P120" s="7" t="s">
        <v>27</v>
      </c>
      <c r="Q120" s="7" t="s">
        <v>30</v>
      </c>
    </row>
    <row r="121" spans="1:18" s="7" customFormat="1" x14ac:dyDescent="0.25">
      <c r="A121" s="7" t="s">
        <v>196</v>
      </c>
      <c r="B121" s="8"/>
      <c r="C121" s="8" t="s">
        <v>30</v>
      </c>
      <c r="D121" s="8">
        <v>11.0701</v>
      </c>
      <c r="E121" s="10" t="s">
        <v>120</v>
      </c>
      <c r="F121" s="10" t="s">
        <v>63</v>
      </c>
      <c r="G121" s="7">
        <v>128</v>
      </c>
      <c r="H121" s="11" t="s">
        <v>24</v>
      </c>
      <c r="I121" s="11"/>
      <c r="J121" s="11"/>
      <c r="K121" s="12">
        <v>26900</v>
      </c>
      <c r="L121" s="13">
        <f t="shared" si="3"/>
        <v>107600</v>
      </c>
      <c r="M121" s="13"/>
      <c r="N121" s="13"/>
      <c r="O121" s="7" t="s">
        <v>28</v>
      </c>
      <c r="P121" s="7" t="s">
        <v>27</v>
      </c>
      <c r="Q121" s="7" t="s">
        <v>30</v>
      </c>
    </row>
    <row r="122" spans="1:18" s="7" customFormat="1" x14ac:dyDescent="0.25">
      <c r="A122" s="7" t="s">
        <v>197</v>
      </c>
      <c r="B122" s="8"/>
      <c r="C122" s="8" t="s">
        <v>30</v>
      </c>
      <c r="D122" s="8">
        <v>27.9999</v>
      </c>
      <c r="E122" s="10" t="s">
        <v>120</v>
      </c>
      <c r="F122" s="10" t="s">
        <v>63</v>
      </c>
      <c r="G122" s="7">
        <v>128</v>
      </c>
      <c r="H122" s="11" t="s">
        <v>24</v>
      </c>
      <c r="I122" s="11"/>
      <c r="J122" s="11"/>
      <c r="K122" s="12">
        <v>26900</v>
      </c>
      <c r="L122" s="13">
        <f t="shared" si="3"/>
        <v>107600</v>
      </c>
      <c r="M122" s="13"/>
      <c r="N122" s="13"/>
      <c r="O122" s="7" t="s">
        <v>28</v>
      </c>
      <c r="P122" s="7" t="s">
        <v>27</v>
      </c>
      <c r="Q122" s="7" t="s">
        <v>30</v>
      </c>
    </row>
    <row r="123" spans="1:18" s="7" customFormat="1" x14ac:dyDescent="0.25">
      <c r="A123" s="7" t="s">
        <v>198</v>
      </c>
      <c r="B123" s="8"/>
      <c r="C123" s="8" t="s">
        <v>20</v>
      </c>
      <c r="D123" s="8">
        <v>31.0505</v>
      </c>
      <c r="E123" s="10" t="s">
        <v>47</v>
      </c>
      <c r="F123" s="10" t="s">
        <v>36</v>
      </c>
      <c r="G123" s="7">
        <v>128</v>
      </c>
      <c r="H123" s="11" t="s">
        <v>24</v>
      </c>
      <c r="I123" s="11"/>
      <c r="J123" s="11"/>
      <c r="K123" s="12">
        <v>26900</v>
      </c>
      <c r="L123" s="13">
        <f t="shared" si="3"/>
        <v>107600</v>
      </c>
      <c r="M123" s="13"/>
      <c r="N123" s="13"/>
      <c r="O123" s="7" t="s">
        <v>28</v>
      </c>
      <c r="P123" s="7" t="s">
        <v>27</v>
      </c>
      <c r="Q123" s="7" t="s">
        <v>30</v>
      </c>
    </row>
    <row r="124" spans="1:18" s="7" customFormat="1" x14ac:dyDescent="0.25">
      <c r="A124" s="7" t="s">
        <v>199</v>
      </c>
      <c r="B124" s="2" t="s">
        <v>61</v>
      </c>
      <c r="C124" s="2" t="s">
        <v>20</v>
      </c>
      <c r="D124" s="8">
        <v>52.080100000000002</v>
      </c>
      <c r="E124" s="10" t="s">
        <v>62</v>
      </c>
      <c r="F124" s="10" t="s">
        <v>63</v>
      </c>
      <c r="G124" s="7">
        <v>128</v>
      </c>
      <c r="H124" s="11" t="s">
        <v>24</v>
      </c>
      <c r="I124" s="11"/>
      <c r="J124" s="11"/>
      <c r="K124" s="12">
        <v>26900</v>
      </c>
      <c r="L124" s="13">
        <f t="shared" si="3"/>
        <v>107600</v>
      </c>
      <c r="M124" s="13"/>
      <c r="N124" s="13"/>
      <c r="O124" s="7" t="s">
        <v>28</v>
      </c>
      <c r="P124" s="7" t="s">
        <v>27</v>
      </c>
      <c r="Q124" s="7" t="s">
        <v>30</v>
      </c>
    </row>
    <row r="125" spans="1:18" s="7" customFormat="1" x14ac:dyDescent="0.25">
      <c r="A125" s="7" t="s">
        <v>200</v>
      </c>
      <c r="B125" s="8"/>
      <c r="C125" s="8" t="s">
        <v>30</v>
      </c>
      <c r="D125" s="8">
        <v>11.0101</v>
      </c>
      <c r="E125" s="10" t="s">
        <v>120</v>
      </c>
      <c r="F125" s="10" t="s">
        <v>63</v>
      </c>
      <c r="G125" s="7">
        <v>128</v>
      </c>
      <c r="H125" s="11" t="s">
        <v>24</v>
      </c>
      <c r="I125" s="11"/>
      <c r="J125" s="11"/>
      <c r="K125" s="12">
        <v>26900</v>
      </c>
      <c r="L125" s="13">
        <f t="shared" si="3"/>
        <v>107600</v>
      </c>
      <c r="M125" s="13"/>
      <c r="N125" s="13"/>
      <c r="O125" s="7" t="s">
        <v>28</v>
      </c>
      <c r="P125" s="7" t="s">
        <v>27</v>
      </c>
      <c r="Q125" s="7" t="s">
        <v>30</v>
      </c>
    </row>
    <row r="126" spans="1:18" s="7" customFormat="1" x14ac:dyDescent="0.25">
      <c r="A126" s="7" t="s">
        <v>201</v>
      </c>
      <c r="B126" s="8"/>
      <c r="C126" s="8" t="s">
        <v>30</v>
      </c>
      <c r="D126" s="8">
        <v>11.0101</v>
      </c>
      <c r="E126" s="10" t="s">
        <v>120</v>
      </c>
      <c r="F126" s="10" t="s">
        <v>63</v>
      </c>
      <c r="G126" s="7">
        <v>128</v>
      </c>
      <c r="H126" s="11" t="s">
        <v>24</v>
      </c>
      <c r="I126" s="11"/>
      <c r="J126" s="11"/>
      <c r="K126" s="12">
        <v>26900</v>
      </c>
      <c r="L126" s="13">
        <f t="shared" si="3"/>
        <v>107600</v>
      </c>
      <c r="M126" s="13"/>
      <c r="N126" s="13"/>
      <c r="O126" s="7" t="s">
        <v>28</v>
      </c>
      <c r="P126" s="7" t="s">
        <v>27</v>
      </c>
      <c r="Q126" s="7" t="s">
        <v>30</v>
      </c>
    </row>
    <row r="127" spans="1:18" s="7" customFormat="1" x14ac:dyDescent="0.25">
      <c r="A127" s="7" t="s">
        <v>202</v>
      </c>
      <c r="B127" s="8"/>
      <c r="C127" s="8" t="s">
        <v>30</v>
      </c>
      <c r="D127" s="8">
        <v>27.010100000000001</v>
      </c>
      <c r="E127" s="10" t="s">
        <v>120</v>
      </c>
      <c r="F127" s="10" t="s">
        <v>63</v>
      </c>
      <c r="G127" s="7">
        <v>128</v>
      </c>
      <c r="H127" s="11" t="s">
        <v>24</v>
      </c>
      <c r="I127" s="11"/>
      <c r="J127" s="11"/>
      <c r="K127" s="12">
        <v>26900</v>
      </c>
      <c r="L127" s="13">
        <f t="shared" si="3"/>
        <v>107600</v>
      </c>
      <c r="M127" s="13"/>
      <c r="N127" s="13"/>
      <c r="O127" s="7" t="s">
        <v>28</v>
      </c>
      <c r="P127" s="7" t="s">
        <v>27</v>
      </c>
      <c r="Q127" s="7" t="s">
        <v>30</v>
      </c>
    </row>
    <row r="128" spans="1:18" s="7" customFormat="1" x14ac:dyDescent="0.25">
      <c r="A128" s="7" t="s">
        <v>309</v>
      </c>
      <c r="B128" s="8"/>
      <c r="C128" s="8" t="s">
        <v>30</v>
      </c>
      <c r="D128" s="8">
        <v>40.0501</v>
      </c>
      <c r="E128" s="10" t="s">
        <v>47</v>
      </c>
      <c r="F128" s="10" t="s">
        <v>36</v>
      </c>
      <c r="G128" s="7">
        <v>128</v>
      </c>
      <c r="H128" s="11"/>
      <c r="I128" s="11"/>
      <c r="J128" s="11"/>
      <c r="K128" s="12">
        <v>26900</v>
      </c>
      <c r="L128" s="13">
        <f t="shared" si="3"/>
        <v>107600</v>
      </c>
      <c r="M128" s="13"/>
      <c r="N128" s="13"/>
      <c r="O128" s="7" t="s">
        <v>28</v>
      </c>
      <c r="P128" s="7" t="s">
        <v>27</v>
      </c>
      <c r="Q128" s="7" t="s">
        <v>30</v>
      </c>
    </row>
    <row r="129" spans="1:21" s="7" customFormat="1" x14ac:dyDescent="0.25">
      <c r="A129" s="7" t="s">
        <v>203</v>
      </c>
      <c r="B129" s="8"/>
      <c r="C129" s="8" t="s">
        <v>30</v>
      </c>
      <c r="D129" s="8">
        <v>11.0701</v>
      </c>
      <c r="E129" s="10" t="s">
        <v>120</v>
      </c>
      <c r="F129" s="10" t="s">
        <v>63</v>
      </c>
      <c r="G129" s="7">
        <v>128</v>
      </c>
      <c r="H129" s="11" t="s">
        <v>24</v>
      </c>
      <c r="I129" s="11"/>
      <c r="J129" s="11"/>
      <c r="K129" s="12">
        <v>26900</v>
      </c>
      <c r="L129" s="13">
        <f t="shared" si="3"/>
        <v>107600</v>
      </c>
      <c r="M129" s="13"/>
      <c r="N129" s="13"/>
      <c r="O129" s="7" t="s">
        <v>28</v>
      </c>
      <c r="P129" s="7" t="s">
        <v>27</v>
      </c>
      <c r="Q129" s="7" t="s">
        <v>30</v>
      </c>
    </row>
    <row r="130" spans="1:21" s="7" customFormat="1" x14ac:dyDescent="0.25">
      <c r="A130" s="7" t="s">
        <v>224</v>
      </c>
      <c r="B130" s="8"/>
      <c r="C130" s="2" t="s">
        <v>20</v>
      </c>
      <c r="D130" s="9" t="s">
        <v>21</v>
      </c>
      <c r="E130" s="10" t="s">
        <v>22</v>
      </c>
      <c r="F130" s="10" t="s">
        <v>23</v>
      </c>
      <c r="G130" s="7">
        <v>36</v>
      </c>
      <c r="H130" s="12">
        <v>730</v>
      </c>
      <c r="I130" s="12"/>
      <c r="J130" s="12"/>
      <c r="K130" s="12"/>
      <c r="L130" s="12">
        <f>SUM(H130*G130)</f>
        <v>26280</v>
      </c>
      <c r="M130" s="12"/>
      <c r="N130" s="12"/>
      <c r="O130" s="7" t="s">
        <v>228</v>
      </c>
      <c r="P130" s="7" t="s">
        <v>229</v>
      </c>
      <c r="Q130" s="7" t="s">
        <v>30</v>
      </c>
      <c r="U130" s="7" t="s">
        <v>30</v>
      </c>
    </row>
    <row r="131" spans="1:21" s="7" customFormat="1" x14ac:dyDescent="0.25">
      <c r="A131" s="7" t="s">
        <v>233</v>
      </c>
      <c r="B131" s="2" t="s">
        <v>61</v>
      </c>
      <c r="C131" s="2" t="s">
        <v>20</v>
      </c>
      <c r="D131" s="8">
        <v>43.999899999999997</v>
      </c>
      <c r="E131" s="10" t="s">
        <v>84</v>
      </c>
      <c r="F131" s="10" t="s">
        <v>63</v>
      </c>
      <c r="G131" s="7">
        <v>36</v>
      </c>
      <c r="H131" s="12">
        <v>730</v>
      </c>
      <c r="I131" s="12">
        <v>595</v>
      </c>
      <c r="J131" s="12"/>
      <c r="K131" s="18"/>
      <c r="L131" s="12">
        <f t="shared" ref="L131:L194" si="4">SUM(H131*G131)</f>
        <v>26280</v>
      </c>
      <c r="M131" s="12"/>
      <c r="N131" s="12"/>
      <c r="O131" s="7" t="s">
        <v>228</v>
      </c>
      <c r="P131" s="7" t="s">
        <v>229</v>
      </c>
      <c r="Q131" s="7" t="s">
        <v>30</v>
      </c>
      <c r="R131" s="7" t="s">
        <v>30</v>
      </c>
      <c r="U131" s="7" t="s">
        <v>30</v>
      </c>
    </row>
    <row r="132" spans="1:21" s="7" customFormat="1" x14ac:dyDescent="0.25">
      <c r="A132" s="7" t="s">
        <v>245</v>
      </c>
      <c r="B132" s="8"/>
      <c r="C132" s="2" t="s">
        <v>20</v>
      </c>
      <c r="D132" s="9" t="s">
        <v>151</v>
      </c>
      <c r="E132" s="10" t="s">
        <v>22</v>
      </c>
      <c r="F132" s="10" t="s">
        <v>23</v>
      </c>
      <c r="G132" s="7">
        <v>36</v>
      </c>
      <c r="H132" s="12">
        <v>730</v>
      </c>
      <c r="I132" s="12"/>
      <c r="J132" s="12"/>
      <c r="K132" s="18"/>
      <c r="L132" s="12">
        <f t="shared" si="4"/>
        <v>26280</v>
      </c>
      <c r="M132" s="12"/>
      <c r="N132" s="12"/>
      <c r="O132" s="7" t="s">
        <v>228</v>
      </c>
      <c r="P132" s="7" t="s">
        <v>229</v>
      </c>
      <c r="Q132" s="7" t="s">
        <v>30</v>
      </c>
      <c r="U132" s="7" t="s">
        <v>30</v>
      </c>
    </row>
    <row r="133" spans="1:21" s="7" customFormat="1" x14ac:dyDescent="0.25">
      <c r="A133" s="7" t="s">
        <v>301</v>
      </c>
      <c r="B133" s="2"/>
      <c r="C133" s="2" t="s">
        <v>20</v>
      </c>
      <c r="D133" s="17">
        <v>30.110099999999999</v>
      </c>
      <c r="E133" s="10" t="s">
        <v>35</v>
      </c>
      <c r="F133" s="10" t="s">
        <v>36</v>
      </c>
      <c r="G133" s="7">
        <v>36</v>
      </c>
      <c r="H133" s="12">
        <v>780</v>
      </c>
      <c r="I133" s="12"/>
      <c r="J133" s="12"/>
      <c r="K133" s="18"/>
      <c r="L133" s="12">
        <f t="shared" si="4"/>
        <v>28080</v>
      </c>
      <c r="M133" s="12"/>
      <c r="N133" s="12"/>
      <c r="O133" s="7" t="s">
        <v>305</v>
      </c>
      <c r="P133" s="7" t="s">
        <v>232</v>
      </c>
      <c r="U133" s="7" t="s">
        <v>30</v>
      </c>
    </row>
    <row r="134" spans="1:21" s="7" customFormat="1" x14ac:dyDescent="0.25">
      <c r="A134" s="7" t="s">
        <v>247</v>
      </c>
      <c r="B134" s="2" t="s">
        <v>61</v>
      </c>
      <c r="C134" s="2" t="s">
        <v>20</v>
      </c>
      <c r="D134" s="8">
        <v>52.100499999999997</v>
      </c>
      <c r="E134" s="10" t="s">
        <v>84</v>
      </c>
      <c r="F134" s="10" t="s">
        <v>63</v>
      </c>
      <c r="G134" s="7">
        <v>36</v>
      </c>
      <c r="H134" s="12">
        <v>730</v>
      </c>
      <c r="I134" s="12">
        <v>595</v>
      </c>
      <c r="J134" s="12"/>
      <c r="K134" s="18"/>
      <c r="L134" s="12">
        <f t="shared" si="4"/>
        <v>26280</v>
      </c>
      <c r="M134" s="12"/>
      <c r="N134" s="12"/>
      <c r="O134" s="7" t="s">
        <v>228</v>
      </c>
      <c r="P134" s="7" t="s">
        <v>229</v>
      </c>
      <c r="Q134" s="7" t="s">
        <v>30</v>
      </c>
      <c r="R134" s="7" t="s">
        <v>30</v>
      </c>
      <c r="U134" s="7" t="s">
        <v>30</v>
      </c>
    </row>
    <row r="135" spans="1:21" s="7" customFormat="1" x14ac:dyDescent="0.25">
      <c r="A135" s="7" t="s">
        <v>248</v>
      </c>
      <c r="B135" s="2" t="s">
        <v>61</v>
      </c>
      <c r="C135" s="2" t="s">
        <v>20</v>
      </c>
      <c r="D135" s="8">
        <v>52.109900000000003</v>
      </c>
      <c r="E135" s="10" t="s">
        <v>84</v>
      </c>
      <c r="F135" s="10" t="s">
        <v>63</v>
      </c>
      <c r="G135" s="7">
        <v>36</v>
      </c>
      <c r="H135" s="12">
        <v>730</v>
      </c>
      <c r="I135" s="12">
        <v>595</v>
      </c>
      <c r="J135" s="12">
        <v>715</v>
      </c>
      <c r="K135" s="18"/>
      <c r="L135" s="12">
        <f t="shared" si="4"/>
        <v>26280</v>
      </c>
      <c r="M135" s="12">
        <f>G135*I135</f>
        <v>21420</v>
      </c>
      <c r="N135" s="12">
        <f>G135*J135</f>
        <v>25740</v>
      </c>
      <c r="O135" s="7" t="s">
        <v>228</v>
      </c>
      <c r="P135" s="7" t="s">
        <v>229</v>
      </c>
      <c r="Q135" s="7" t="s">
        <v>30</v>
      </c>
      <c r="R135" s="7" t="s">
        <v>30</v>
      </c>
      <c r="S135" s="7" t="s">
        <v>30</v>
      </c>
      <c r="T135" s="7" t="s">
        <v>30</v>
      </c>
      <c r="U135" s="7" t="s">
        <v>30</v>
      </c>
    </row>
    <row r="136" spans="1:21" s="7" customFormat="1" x14ac:dyDescent="0.25">
      <c r="A136" s="7" t="s">
        <v>249</v>
      </c>
      <c r="B136" s="2" t="s">
        <v>61</v>
      </c>
      <c r="C136" s="2" t="s">
        <v>30</v>
      </c>
      <c r="D136" s="8">
        <v>11.1005</v>
      </c>
      <c r="E136" s="10" t="s">
        <v>84</v>
      </c>
      <c r="F136" s="10" t="s">
        <v>63</v>
      </c>
      <c r="G136" s="7">
        <v>36</v>
      </c>
      <c r="H136" s="12">
        <v>730</v>
      </c>
      <c r="I136" s="12">
        <v>595</v>
      </c>
      <c r="J136" s="12"/>
      <c r="K136" s="18"/>
      <c r="L136" s="12">
        <f t="shared" si="4"/>
        <v>26280</v>
      </c>
      <c r="M136" s="12">
        <f>G136*I136</f>
        <v>21420</v>
      </c>
      <c r="N136" s="12"/>
      <c r="O136" s="7" t="s">
        <v>228</v>
      </c>
      <c r="P136" s="7" t="s">
        <v>229</v>
      </c>
      <c r="Q136" s="7" t="s">
        <v>30</v>
      </c>
      <c r="T136" s="7" t="s">
        <v>30</v>
      </c>
      <c r="U136" s="7" t="s">
        <v>30</v>
      </c>
    </row>
    <row r="137" spans="1:21" s="7" customFormat="1" x14ac:dyDescent="0.25">
      <c r="A137" s="7" t="s">
        <v>250</v>
      </c>
      <c r="B137" s="2" t="s">
        <v>61</v>
      </c>
      <c r="C137" s="2" t="s">
        <v>20</v>
      </c>
      <c r="D137" s="8">
        <v>52.110100000000003</v>
      </c>
      <c r="E137" s="10" t="s">
        <v>62</v>
      </c>
      <c r="F137" s="10" t="s">
        <v>63</v>
      </c>
      <c r="G137" s="7">
        <v>39</v>
      </c>
      <c r="H137" s="12">
        <v>730</v>
      </c>
      <c r="I137" s="12"/>
      <c r="J137" s="12"/>
      <c r="K137" s="18"/>
      <c r="L137" s="12">
        <f t="shared" si="4"/>
        <v>28470</v>
      </c>
      <c r="M137" s="12"/>
      <c r="N137" s="12"/>
      <c r="O137" s="7" t="s">
        <v>228</v>
      </c>
      <c r="P137" s="7" t="s">
        <v>229</v>
      </c>
      <c r="Q137" s="7" t="s">
        <v>30</v>
      </c>
    </row>
    <row r="138" spans="1:21" s="7" customFormat="1" x14ac:dyDescent="0.25">
      <c r="A138" s="7" t="s">
        <v>251</v>
      </c>
      <c r="B138" s="2"/>
      <c r="C138" s="2" t="s">
        <v>20</v>
      </c>
      <c r="D138" s="8">
        <v>45.0901</v>
      </c>
      <c r="E138" s="10" t="s">
        <v>100</v>
      </c>
      <c r="F138" s="10" t="s">
        <v>36</v>
      </c>
      <c r="G138" s="7">
        <v>36</v>
      </c>
      <c r="H138" s="12">
        <v>730</v>
      </c>
      <c r="I138" s="12"/>
      <c r="J138" s="12"/>
      <c r="K138" s="18"/>
      <c r="L138" s="12">
        <f t="shared" si="4"/>
        <v>26280</v>
      </c>
      <c r="M138" s="12"/>
      <c r="N138" s="12"/>
      <c r="O138" s="7" t="s">
        <v>228</v>
      </c>
      <c r="P138" s="7" t="s">
        <v>229</v>
      </c>
      <c r="Q138" s="7" t="s">
        <v>30</v>
      </c>
    </row>
    <row r="139" spans="1:21" s="7" customFormat="1" x14ac:dyDescent="0.25">
      <c r="A139" s="7" t="s">
        <v>252</v>
      </c>
      <c r="B139" s="8"/>
      <c r="C139" s="2" t="s">
        <v>20</v>
      </c>
      <c r="D139" s="9" t="s">
        <v>107</v>
      </c>
      <c r="E139" s="10" t="s">
        <v>100</v>
      </c>
      <c r="F139" s="10" t="s">
        <v>36</v>
      </c>
      <c r="G139" s="7">
        <v>36</v>
      </c>
      <c r="H139" s="12">
        <v>730</v>
      </c>
      <c r="I139" s="12"/>
      <c r="J139" s="12"/>
      <c r="K139" s="18"/>
      <c r="L139" s="12">
        <f t="shared" si="4"/>
        <v>26280</v>
      </c>
      <c r="M139" s="12"/>
      <c r="N139" s="12"/>
      <c r="O139" s="7" t="s">
        <v>28</v>
      </c>
      <c r="P139" s="7" t="s">
        <v>232</v>
      </c>
      <c r="Q139" s="7" t="s">
        <v>30</v>
      </c>
      <c r="U139" s="7" t="s">
        <v>30</v>
      </c>
    </row>
    <row r="140" spans="1:21" s="7" customFormat="1" x14ac:dyDescent="0.25">
      <c r="A140" s="7" t="s">
        <v>253</v>
      </c>
      <c r="B140" s="2" t="s">
        <v>254</v>
      </c>
      <c r="C140" s="2" t="s">
        <v>20</v>
      </c>
      <c r="D140" s="9" t="s">
        <v>255</v>
      </c>
      <c r="E140" s="10" t="s">
        <v>256</v>
      </c>
      <c r="F140" s="10" t="s">
        <v>36</v>
      </c>
      <c r="G140" s="7">
        <v>39</v>
      </c>
      <c r="H140" s="12">
        <v>730</v>
      </c>
      <c r="I140" s="12">
        <v>595</v>
      </c>
      <c r="J140" s="12"/>
      <c r="K140" s="18"/>
      <c r="L140" s="12">
        <f t="shared" si="4"/>
        <v>28470</v>
      </c>
      <c r="M140" s="12"/>
      <c r="N140" s="12"/>
      <c r="O140" s="7" t="s">
        <v>228</v>
      </c>
      <c r="P140" s="7" t="s">
        <v>229</v>
      </c>
      <c r="Q140" s="7" t="s">
        <v>30</v>
      </c>
      <c r="R140" s="7" t="s">
        <v>30</v>
      </c>
    </row>
    <row r="141" spans="1:21" s="7" customFormat="1" x14ac:dyDescent="0.25">
      <c r="A141" s="7" t="s">
        <v>257</v>
      </c>
      <c r="B141" s="2" t="s">
        <v>61</v>
      </c>
      <c r="C141" s="2" t="s">
        <v>20</v>
      </c>
      <c r="D141" s="8">
        <v>52.020099999999999</v>
      </c>
      <c r="E141" s="10" t="s">
        <v>84</v>
      </c>
      <c r="F141" s="10" t="s">
        <v>63</v>
      </c>
      <c r="G141" s="7">
        <v>36</v>
      </c>
      <c r="H141" s="12">
        <v>730</v>
      </c>
      <c r="I141" s="12">
        <v>595</v>
      </c>
      <c r="J141" s="12">
        <v>715</v>
      </c>
      <c r="K141" s="18"/>
      <c r="L141" s="12">
        <f t="shared" si="4"/>
        <v>26280</v>
      </c>
      <c r="M141" s="12">
        <f>G141*I141</f>
        <v>21420</v>
      </c>
      <c r="N141" s="12">
        <f>G141*J141</f>
        <v>25740</v>
      </c>
      <c r="O141" s="7" t="s">
        <v>228</v>
      </c>
      <c r="P141" s="7" t="s">
        <v>229</v>
      </c>
      <c r="Q141" s="7" t="s">
        <v>30</v>
      </c>
      <c r="R141" s="7" t="s">
        <v>30</v>
      </c>
      <c r="S141" s="7" t="s">
        <v>30</v>
      </c>
      <c r="T141" s="7" t="s">
        <v>30</v>
      </c>
      <c r="U141" s="7" t="s">
        <v>30</v>
      </c>
    </row>
    <row r="142" spans="1:21" s="7" customFormat="1" x14ac:dyDescent="0.25">
      <c r="A142" s="7" t="s">
        <v>258</v>
      </c>
      <c r="B142" s="2" t="s">
        <v>61</v>
      </c>
      <c r="C142" s="2" t="s">
        <v>20</v>
      </c>
      <c r="D142" s="8">
        <v>52.140099999999997</v>
      </c>
      <c r="E142" s="10" t="s">
        <v>84</v>
      </c>
      <c r="F142" s="10" t="s">
        <v>63</v>
      </c>
      <c r="G142" s="7">
        <v>36</v>
      </c>
      <c r="H142" s="12">
        <v>730</v>
      </c>
      <c r="I142" s="12"/>
      <c r="J142" s="12"/>
      <c r="K142" s="18"/>
      <c r="L142" s="12">
        <f t="shared" si="4"/>
        <v>26280</v>
      </c>
      <c r="M142" s="12"/>
      <c r="N142" s="12"/>
      <c r="O142" s="7" t="s">
        <v>228</v>
      </c>
      <c r="P142" s="7" t="s">
        <v>229</v>
      </c>
      <c r="Q142" s="7" t="s">
        <v>30</v>
      </c>
    </row>
    <row r="143" spans="1:21" s="7" customFormat="1" x14ac:dyDescent="0.25">
      <c r="A143" s="7" t="s">
        <v>259</v>
      </c>
      <c r="B143" s="8"/>
      <c r="C143" s="2" t="s">
        <v>20</v>
      </c>
      <c r="D143" s="9" t="s">
        <v>122</v>
      </c>
      <c r="E143" s="10" t="s">
        <v>22</v>
      </c>
      <c r="F143" s="10" t="s">
        <v>23</v>
      </c>
      <c r="G143" s="7">
        <v>36</v>
      </c>
      <c r="H143" s="12">
        <v>730</v>
      </c>
      <c r="I143" s="12"/>
      <c r="J143" s="12"/>
      <c r="K143" s="18"/>
      <c r="L143" s="12">
        <f t="shared" si="4"/>
        <v>26280</v>
      </c>
      <c r="M143" s="12"/>
      <c r="N143" s="12"/>
      <c r="O143" s="7" t="s">
        <v>228</v>
      </c>
      <c r="P143" s="7" t="s">
        <v>229</v>
      </c>
      <c r="Q143" s="7" t="s">
        <v>30</v>
      </c>
      <c r="U143" s="7" t="s">
        <v>30</v>
      </c>
    </row>
    <row r="144" spans="1:21" s="7" customFormat="1" x14ac:dyDescent="0.25">
      <c r="A144" s="7" t="s">
        <v>260</v>
      </c>
      <c r="B144" s="8"/>
      <c r="C144" s="2" t="s">
        <v>20</v>
      </c>
      <c r="D144" s="9" t="s">
        <v>147</v>
      </c>
      <c r="E144" s="10" t="s">
        <v>22</v>
      </c>
      <c r="F144" s="10" t="s">
        <v>23</v>
      </c>
      <c r="G144" s="7">
        <v>36</v>
      </c>
      <c r="H144" s="12">
        <v>730</v>
      </c>
      <c r="I144" s="12"/>
      <c r="J144" s="12"/>
      <c r="K144" s="18"/>
      <c r="L144" s="12">
        <f t="shared" si="4"/>
        <v>26280</v>
      </c>
      <c r="M144" s="12"/>
      <c r="N144" s="12"/>
      <c r="O144" s="7" t="s">
        <v>228</v>
      </c>
      <c r="P144" s="7" t="s">
        <v>229</v>
      </c>
      <c r="Q144" s="7" t="s">
        <v>30</v>
      </c>
    </row>
    <row r="145" spans="1:21" s="7" customFormat="1" x14ac:dyDescent="0.25">
      <c r="A145" s="7" t="s">
        <v>262</v>
      </c>
      <c r="B145" s="8"/>
      <c r="C145" s="2" t="s">
        <v>20</v>
      </c>
      <c r="D145" s="9" t="s">
        <v>102</v>
      </c>
      <c r="E145" s="10" t="s">
        <v>263</v>
      </c>
      <c r="F145" s="10" t="s">
        <v>23</v>
      </c>
      <c r="G145" s="7">
        <v>36</v>
      </c>
      <c r="H145" s="12">
        <v>730</v>
      </c>
      <c r="I145" s="12"/>
      <c r="J145" s="12"/>
      <c r="K145" s="18"/>
      <c r="L145" s="12">
        <f t="shared" si="4"/>
        <v>26280</v>
      </c>
      <c r="M145" s="12"/>
      <c r="N145" s="12"/>
      <c r="O145" s="7" t="s">
        <v>304</v>
      </c>
      <c r="P145" s="7" t="s">
        <v>304</v>
      </c>
      <c r="Q145" s="7" t="s">
        <v>30</v>
      </c>
    </row>
    <row r="146" spans="1:21" s="7" customFormat="1" x14ac:dyDescent="0.25">
      <c r="A146" s="7" t="s">
        <v>264</v>
      </c>
      <c r="B146" s="2" t="s">
        <v>61</v>
      </c>
      <c r="C146" s="2" t="s">
        <v>20</v>
      </c>
      <c r="D146" s="8">
        <v>52.020600000000002</v>
      </c>
      <c r="E146" s="10" t="s">
        <v>84</v>
      </c>
      <c r="F146" s="10" t="s">
        <v>63</v>
      </c>
      <c r="G146" s="7">
        <v>36</v>
      </c>
      <c r="H146" s="12">
        <v>730</v>
      </c>
      <c r="I146" s="12"/>
      <c r="J146" s="12"/>
      <c r="K146" s="18"/>
      <c r="L146" s="12">
        <f t="shared" si="4"/>
        <v>26280</v>
      </c>
      <c r="M146" s="12"/>
      <c r="N146" s="12"/>
      <c r="O146" s="7" t="s">
        <v>228</v>
      </c>
      <c r="P146" s="7" t="s">
        <v>229</v>
      </c>
      <c r="Q146" s="7" t="s">
        <v>30</v>
      </c>
    </row>
    <row r="147" spans="1:21" s="7" customFormat="1" x14ac:dyDescent="0.25">
      <c r="A147" s="7" t="s">
        <v>234</v>
      </c>
      <c r="B147" s="2" t="s">
        <v>61</v>
      </c>
      <c r="C147" s="2" t="s">
        <v>20</v>
      </c>
      <c r="D147" s="8">
        <v>52.021299999999997</v>
      </c>
      <c r="E147" s="10" t="s">
        <v>84</v>
      </c>
      <c r="F147" s="10" t="s">
        <v>63</v>
      </c>
      <c r="G147" s="7">
        <v>36</v>
      </c>
      <c r="H147" s="12">
        <v>730</v>
      </c>
      <c r="I147" s="12"/>
      <c r="J147" s="12"/>
      <c r="K147" s="18"/>
      <c r="L147" s="12">
        <f t="shared" si="4"/>
        <v>26280</v>
      </c>
      <c r="M147" s="12"/>
      <c r="N147" s="12"/>
      <c r="O147" s="7" t="s">
        <v>228</v>
      </c>
      <c r="P147" s="7" t="s">
        <v>229</v>
      </c>
      <c r="Q147" s="7" t="s">
        <v>30</v>
      </c>
      <c r="U147" s="7" t="s">
        <v>30</v>
      </c>
    </row>
    <row r="148" spans="1:21" s="7" customFormat="1" x14ac:dyDescent="0.25">
      <c r="A148" s="7" t="s">
        <v>265</v>
      </c>
      <c r="B148" s="2" t="s">
        <v>61</v>
      </c>
      <c r="C148" s="2" t="s">
        <v>20</v>
      </c>
      <c r="D148" s="8">
        <v>52.020200000000003</v>
      </c>
      <c r="E148" s="10" t="s">
        <v>84</v>
      </c>
      <c r="F148" s="10" t="s">
        <v>63</v>
      </c>
      <c r="G148" s="7">
        <v>36</v>
      </c>
      <c r="H148" s="12">
        <v>730</v>
      </c>
      <c r="I148" s="12"/>
      <c r="J148" s="12"/>
      <c r="K148" s="18"/>
      <c r="L148" s="12">
        <f t="shared" si="4"/>
        <v>26280</v>
      </c>
      <c r="M148" s="12"/>
      <c r="N148" s="12"/>
      <c r="O148" s="7" t="s">
        <v>228</v>
      </c>
      <c r="P148" s="7" t="s">
        <v>229</v>
      </c>
      <c r="Q148" s="7" t="s">
        <v>30</v>
      </c>
      <c r="U148" s="7" t="s">
        <v>30</v>
      </c>
    </row>
    <row r="149" spans="1:21" s="7" customFormat="1" x14ac:dyDescent="0.25">
      <c r="A149" s="7" t="s">
        <v>266</v>
      </c>
      <c r="B149" s="8"/>
      <c r="C149" s="2" t="s">
        <v>20</v>
      </c>
      <c r="D149" s="9" t="s">
        <v>140</v>
      </c>
      <c r="E149" s="10" t="s">
        <v>22</v>
      </c>
      <c r="F149" s="10" t="s">
        <v>23</v>
      </c>
      <c r="G149" s="7">
        <v>36</v>
      </c>
      <c r="H149" s="12">
        <v>730</v>
      </c>
      <c r="I149" s="12"/>
      <c r="J149" s="12"/>
      <c r="K149" s="18"/>
      <c r="L149" s="12">
        <f t="shared" si="4"/>
        <v>26280</v>
      </c>
      <c r="M149" s="12"/>
      <c r="N149" s="12"/>
      <c r="O149" s="7" t="s">
        <v>228</v>
      </c>
      <c r="P149" s="7" t="s">
        <v>229</v>
      </c>
      <c r="Q149" s="7" t="s">
        <v>30</v>
      </c>
      <c r="U149" s="7" t="s">
        <v>30</v>
      </c>
    </row>
    <row r="150" spans="1:21" s="7" customFormat="1" x14ac:dyDescent="0.25">
      <c r="A150" s="7" t="s">
        <v>268</v>
      </c>
      <c r="B150" s="2" t="s">
        <v>78</v>
      </c>
      <c r="C150" s="2" t="s">
        <v>20</v>
      </c>
      <c r="D150" s="17">
        <v>13.1401</v>
      </c>
      <c r="E150" s="10" t="s">
        <v>236</v>
      </c>
      <c r="F150" s="10" t="s">
        <v>67</v>
      </c>
      <c r="G150" s="7">
        <v>33</v>
      </c>
      <c r="H150" s="12">
        <v>730</v>
      </c>
      <c r="I150" s="12"/>
      <c r="J150" s="12"/>
      <c r="K150" s="18"/>
      <c r="L150" s="12">
        <f t="shared" si="4"/>
        <v>24090</v>
      </c>
      <c r="M150" s="12"/>
      <c r="N150" s="12"/>
      <c r="O150" s="7" t="s">
        <v>305</v>
      </c>
      <c r="P150" s="7" t="s">
        <v>232</v>
      </c>
      <c r="Q150" s="7" t="s">
        <v>30</v>
      </c>
      <c r="U150" s="7" t="s">
        <v>30</v>
      </c>
    </row>
    <row r="151" spans="1:21" s="7" customFormat="1" x14ac:dyDescent="0.25">
      <c r="A151" s="7" t="s">
        <v>269</v>
      </c>
      <c r="B151" s="2" t="s">
        <v>61</v>
      </c>
      <c r="C151" s="2" t="s">
        <v>20</v>
      </c>
      <c r="D151" s="8">
        <v>52.020099999999999</v>
      </c>
      <c r="E151" s="10" t="s">
        <v>62</v>
      </c>
      <c r="F151" s="10" t="s">
        <v>63</v>
      </c>
      <c r="G151" s="7">
        <v>36</v>
      </c>
      <c r="H151" s="12">
        <v>730</v>
      </c>
      <c r="I151" s="12">
        <v>595</v>
      </c>
      <c r="J151" s="12">
        <v>715</v>
      </c>
      <c r="K151" s="18"/>
      <c r="L151" s="12">
        <f t="shared" si="4"/>
        <v>26280</v>
      </c>
      <c r="M151" s="12">
        <f t="shared" ref="M151:M166" si="5">G151*I151</f>
        <v>21420</v>
      </c>
      <c r="N151" s="12">
        <f t="shared" ref="N151:N168" si="6">G151*J151</f>
        <v>25740</v>
      </c>
      <c r="O151" s="7" t="s">
        <v>228</v>
      </c>
      <c r="P151" s="7" t="s">
        <v>229</v>
      </c>
      <c r="Q151" s="7" t="s">
        <v>30</v>
      </c>
      <c r="R151" s="7" t="s">
        <v>30</v>
      </c>
      <c r="S151" s="7" t="s">
        <v>30</v>
      </c>
      <c r="T151" s="7" t="s">
        <v>30</v>
      </c>
      <c r="U151" s="7" t="s">
        <v>30</v>
      </c>
    </row>
    <row r="152" spans="1:21" s="7" customFormat="1" x14ac:dyDescent="0.25">
      <c r="A152" s="7" t="s">
        <v>270</v>
      </c>
      <c r="B152" s="2" t="s">
        <v>61</v>
      </c>
      <c r="C152" s="2" t="s">
        <v>20</v>
      </c>
      <c r="D152" s="8">
        <v>52.020099999999999</v>
      </c>
      <c r="E152" s="10" t="s">
        <v>62</v>
      </c>
      <c r="F152" s="10" t="s">
        <v>63</v>
      </c>
      <c r="G152" s="7">
        <v>54</v>
      </c>
      <c r="H152" s="12">
        <v>730</v>
      </c>
      <c r="I152" s="12">
        <v>595</v>
      </c>
      <c r="J152" s="12">
        <v>715</v>
      </c>
      <c r="K152" s="18"/>
      <c r="L152" s="12">
        <f t="shared" si="4"/>
        <v>39420</v>
      </c>
      <c r="M152" s="12">
        <f t="shared" si="5"/>
        <v>32130</v>
      </c>
      <c r="N152" s="12">
        <f t="shared" si="6"/>
        <v>38610</v>
      </c>
      <c r="O152" s="7" t="s">
        <v>228</v>
      </c>
      <c r="P152" s="7" t="s">
        <v>229</v>
      </c>
      <c r="Q152" s="7" t="s">
        <v>30</v>
      </c>
      <c r="R152" s="7" t="s">
        <v>30</v>
      </c>
      <c r="S152" s="7" t="s">
        <v>30</v>
      </c>
      <c r="T152" s="7" t="s">
        <v>30</v>
      </c>
    </row>
    <row r="153" spans="1:21" s="7" customFormat="1" x14ac:dyDescent="0.25">
      <c r="A153" s="7" t="s">
        <v>310</v>
      </c>
      <c r="B153" s="2" t="s">
        <v>61</v>
      </c>
      <c r="C153" s="2" t="s">
        <v>20</v>
      </c>
      <c r="D153" s="8">
        <v>50.020099999999999</v>
      </c>
      <c r="E153" s="10" t="s">
        <v>62</v>
      </c>
      <c r="F153" s="10" t="s">
        <v>63</v>
      </c>
      <c r="G153" s="7">
        <v>54</v>
      </c>
      <c r="H153" s="12">
        <v>730</v>
      </c>
      <c r="I153" s="12">
        <v>595</v>
      </c>
      <c r="J153" s="12">
        <v>715</v>
      </c>
      <c r="K153" s="18"/>
      <c r="L153" s="12">
        <f t="shared" si="4"/>
        <v>39420</v>
      </c>
      <c r="M153" s="12">
        <f t="shared" si="5"/>
        <v>32130</v>
      </c>
      <c r="N153" s="12">
        <f t="shared" si="6"/>
        <v>38610</v>
      </c>
      <c r="O153" s="7" t="s">
        <v>228</v>
      </c>
      <c r="P153" s="7" t="s">
        <v>229</v>
      </c>
      <c r="Q153" s="7" t="s">
        <v>30</v>
      </c>
      <c r="R153" s="7" t="s">
        <v>30</v>
      </c>
      <c r="S153" s="7" t="s">
        <v>30</v>
      </c>
      <c r="T153" s="7" t="s">
        <v>30</v>
      </c>
    </row>
    <row r="154" spans="1:21" s="7" customFormat="1" x14ac:dyDescent="0.25">
      <c r="A154" s="7" t="s">
        <v>282</v>
      </c>
      <c r="B154" s="2" t="s">
        <v>61</v>
      </c>
      <c r="C154" s="8" t="s">
        <v>20</v>
      </c>
      <c r="D154" s="9" t="s">
        <v>283</v>
      </c>
      <c r="E154" s="10" t="s">
        <v>62</v>
      </c>
      <c r="F154" s="10" t="s">
        <v>63</v>
      </c>
      <c r="G154" s="7">
        <v>42</v>
      </c>
      <c r="H154" s="12">
        <v>730</v>
      </c>
      <c r="I154" s="12">
        <v>595</v>
      </c>
      <c r="J154" s="12">
        <v>715</v>
      </c>
      <c r="K154" s="18"/>
      <c r="L154" s="12">
        <f t="shared" si="4"/>
        <v>30660</v>
      </c>
      <c r="M154" s="12">
        <f t="shared" si="5"/>
        <v>24990</v>
      </c>
      <c r="N154" s="12">
        <f t="shared" si="6"/>
        <v>30030</v>
      </c>
      <c r="O154" s="7" t="s">
        <v>228</v>
      </c>
      <c r="P154" s="7" t="s">
        <v>229</v>
      </c>
      <c r="Q154" s="7" t="s">
        <v>30</v>
      </c>
      <c r="R154" s="7" t="s">
        <v>30</v>
      </c>
      <c r="S154" s="7" t="s">
        <v>30</v>
      </c>
      <c r="T154" s="7" t="s">
        <v>30</v>
      </c>
    </row>
    <row r="155" spans="1:21" s="7" customFormat="1" x14ac:dyDescent="0.25">
      <c r="A155" s="7" t="s">
        <v>271</v>
      </c>
      <c r="B155" s="2" t="s">
        <v>61</v>
      </c>
      <c r="C155" s="2" t="s">
        <v>20</v>
      </c>
      <c r="D155" s="8">
        <v>52.020099999999999</v>
      </c>
      <c r="E155" s="10" t="s">
        <v>62</v>
      </c>
      <c r="F155" s="10" t="s">
        <v>63</v>
      </c>
      <c r="G155" s="7">
        <v>54</v>
      </c>
      <c r="H155" s="12">
        <v>730</v>
      </c>
      <c r="I155" s="12">
        <v>595</v>
      </c>
      <c r="J155" s="12">
        <v>715</v>
      </c>
      <c r="K155" s="18"/>
      <c r="L155" s="12">
        <f t="shared" si="4"/>
        <v>39420</v>
      </c>
      <c r="M155" s="12">
        <f t="shared" si="5"/>
        <v>32130</v>
      </c>
      <c r="N155" s="12">
        <f t="shared" si="6"/>
        <v>38610</v>
      </c>
      <c r="O155" s="7" t="s">
        <v>228</v>
      </c>
      <c r="P155" s="7" t="s">
        <v>229</v>
      </c>
      <c r="Q155" s="7" t="s">
        <v>30</v>
      </c>
      <c r="R155" s="7" t="s">
        <v>30</v>
      </c>
      <c r="S155" s="7" t="s">
        <v>30</v>
      </c>
      <c r="T155" s="7" t="s">
        <v>30</v>
      </c>
    </row>
    <row r="156" spans="1:21" s="7" customFormat="1" x14ac:dyDescent="0.25">
      <c r="A156" s="7" t="s">
        <v>284</v>
      </c>
      <c r="B156" s="2" t="s">
        <v>61</v>
      </c>
      <c r="C156" s="8" t="s">
        <v>20</v>
      </c>
      <c r="D156" s="9" t="s">
        <v>283</v>
      </c>
      <c r="E156" s="10" t="s">
        <v>62</v>
      </c>
      <c r="F156" s="10" t="s">
        <v>63</v>
      </c>
      <c r="G156" s="7">
        <v>39</v>
      </c>
      <c r="H156" s="12">
        <v>730</v>
      </c>
      <c r="I156" s="12">
        <v>595</v>
      </c>
      <c r="J156" s="12">
        <v>715</v>
      </c>
      <c r="K156" s="18"/>
      <c r="L156" s="12">
        <f t="shared" si="4"/>
        <v>28470</v>
      </c>
      <c r="M156" s="12">
        <f t="shared" si="5"/>
        <v>23205</v>
      </c>
      <c r="N156" s="12">
        <f t="shared" si="6"/>
        <v>27885</v>
      </c>
      <c r="O156" s="7" t="s">
        <v>228</v>
      </c>
      <c r="P156" s="7" t="s">
        <v>229</v>
      </c>
      <c r="Q156" s="7" t="s">
        <v>302</v>
      </c>
      <c r="R156" s="7" t="s">
        <v>30</v>
      </c>
      <c r="S156" s="7" t="s">
        <v>30</v>
      </c>
      <c r="T156" s="7" t="s">
        <v>30</v>
      </c>
    </row>
    <row r="157" spans="1:21" s="7" customFormat="1" x14ac:dyDescent="0.25">
      <c r="A157" s="7" t="s">
        <v>272</v>
      </c>
      <c r="B157" s="2" t="s">
        <v>61</v>
      </c>
      <c r="C157" s="2" t="s">
        <v>20</v>
      </c>
      <c r="D157" s="8">
        <v>52.020099999999999</v>
      </c>
      <c r="E157" s="10" t="s">
        <v>62</v>
      </c>
      <c r="F157" s="10" t="s">
        <v>63</v>
      </c>
      <c r="G157" s="7">
        <v>51</v>
      </c>
      <c r="H157" s="12">
        <v>730</v>
      </c>
      <c r="I157" s="12">
        <v>595</v>
      </c>
      <c r="J157" s="12">
        <v>715</v>
      </c>
      <c r="K157" s="18"/>
      <c r="L157" s="12">
        <f t="shared" si="4"/>
        <v>37230</v>
      </c>
      <c r="M157" s="12">
        <f t="shared" si="5"/>
        <v>30345</v>
      </c>
      <c r="N157" s="12">
        <f t="shared" si="6"/>
        <v>36465</v>
      </c>
      <c r="O157" s="7" t="s">
        <v>228</v>
      </c>
      <c r="P157" s="7" t="s">
        <v>229</v>
      </c>
      <c r="Q157" s="7" t="s">
        <v>30</v>
      </c>
      <c r="R157" s="7" t="s">
        <v>30</v>
      </c>
      <c r="S157" s="7" t="s">
        <v>30</v>
      </c>
      <c r="T157" s="7" t="s">
        <v>30</v>
      </c>
    </row>
    <row r="158" spans="1:21" s="7" customFormat="1" x14ac:dyDescent="0.25">
      <c r="A158" s="7" t="s">
        <v>273</v>
      </c>
      <c r="B158" s="2" t="s">
        <v>61</v>
      </c>
      <c r="C158" s="2" t="s">
        <v>20</v>
      </c>
      <c r="D158" s="8">
        <v>52.020099999999999</v>
      </c>
      <c r="E158" s="10" t="s">
        <v>62</v>
      </c>
      <c r="F158" s="10" t="s">
        <v>63</v>
      </c>
      <c r="G158" s="7">
        <v>51</v>
      </c>
      <c r="H158" s="12">
        <v>730</v>
      </c>
      <c r="I158" s="12">
        <v>595</v>
      </c>
      <c r="J158" s="12">
        <v>715</v>
      </c>
      <c r="K158" s="18"/>
      <c r="L158" s="12">
        <f t="shared" si="4"/>
        <v>37230</v>
      </c>
      <c r="M158" s="12">
        <f t="shared" si="5"/>
        <v>30345</v>
      </c>
      <c r="N158" s="12">
        <f t="shared" si="6"/>
        <v>36465</v>
      </c>
      <c r="O158" s="7" t="s">
        <v>228</v>
      </c>
      <c r="P158" s="7" t="s">
        <v>229</v>
      </c>
      <c r="Q158" s="7" t="s">
        <v>30</v>
      </c>
      <c r="R158" s="7" t="s">
        <v>30</v>
      </c>
      <c r="S158" s="7" t="s">
        <v>30</v>
      </c>
      <c r="T158" s="7" t="s">
        <v>30</v>
      </c>
    </row>
    <row r="159" spans="1:21" s="7" customFormat="1" x14ac:dyDescent="0.25">
      <c r="A159" s="7" t="s">
        <v>274</v>
      </c>
      <c r="B159" s="2" t="s">
        <v>61</v>
      </c>
      <c r="C159" s="2" t="s">
        <v>20</v>
      </c>
      <c r="D159" s="8">
        <v>52.020099999999999</v>
      </c>
      <c r="E159" s="10" t="s">
        <v>62</v>
      </c>
      <c r="F159" s="10" t="s">
        <v>63</v>
      </c>
      <c r="G159" s="7">
        <v>51</v>
      </c>
      <c r="H159" s="12">
        <v>730</v>
      </c>
      <c r="I159" s="12">
        <v>595</v>
      </c>
      <c r="J159" s="12">
        <v>715</v>
      </c>
      <c r="K159" s="18"/>
      <c r="L159" s="12">
        <f t="shared" si="4"/>
        <v>37230</v>
      </c>
      <c r="M159" s="12">
        <f t="shared" si="5"/>
        <v>30345</v>
      </c>
      <c r="N159" s="12">
        <f t="shared" si="6"/>
        <v>36465</v>
      </c>
      <c r="O159" s="7" t="s">
        <v>228</v>
      </c>
      <c r="P159" s="7" t="s">
        <v>229</v>
      </c>
      <c r="Q159" s="7" t="s">
        <v>30</v>
      </c>
      <c r="R159" s="7" t="s">
        <v>30</v>
      </c>
      <c r="S159" s="7" t="s">
        <v>30</v>
      </c>
      <c r="T159" s="7" t="s">
        <v>30</v>
      </c>
    </row>
    <row r="160" spans="1:21" s="7" customFormat="1" x14ac:dyDescent="0.25">
      <c r="A160" s="7" t="s">
        <v>275</v>
      </c>
      <c r="B160" s="2" t="s">
        <v>61</v>
      </c>
      <c r="C160" s="2" t="s">
        <v>20</v>
      </c>
      <c r="D160" s="8">
        <v>52.020099999999999</v>
      </c>
      <c r="E160" s="10" t="s">
        <v>62</v>
      </c>
      <c r="F160" s="10" t="s">
        <v>63</v>
      </c>
      <c r="G160" s="7">
        <v>65</v>
      </c>
      <c r="H160" s="12">
        <v>730</v>
      </c>
      <c r="I160" s="12">
        <v>595</v>
      </c>
      <c r="J160" s="12">
        <v>715</v>
      </c>
      <c r="K160" s="18"/>
      <c r="L160" s="12">
        <f t="shared" si="4"/>
        <v>47450</v>
      </c>
      <c r="M160" s="12">
        <f t="shared" si="5"/>
        <v>38675</v>
      </c>
      <c r="N160" s="12">
        <f t="shared" si="6"/>
        <v>46475</v>
      </c>
      <c r="O160" s="7" t="s">
        <v>228</v>
      </c>
      <c r="P160" s="7" t="s">
        <v>229</v>
      </c>
      <c r="Q160" s="7" t="s">
        <v>30</v>
      </c>
      <c r="R160" s="7" t="s">
        <v>30</v>
      </c>
      <c r="S160" s="7" t="s">
        <v>30</v>
      </c>
      <c r="T160" s="7" t="s">
        <v>30</v>
      </c>
    </row>
    <row r="161" spans="1:22" s="7" customFormat="1" x14ac:dyDescent="0.25">
      <c r="A161" s="7" t="s">
        <v>276</v>
      </c>
      <c r="B161" s="2" t="s">
        <v>61</v>
      </c>
      <c r="C161" s="2" t="s">
        <v>20</v>
      </c>
      <c r="D161" s="8">
        <v>52.020099999999999</v>
      </c>
      <c r="E161" s="10" t="s">
        <v>62</v>
      </c>
      <c r="F161" s="10" t="s">
        <v>63</v>
      </c>
      <c r="G161" s="7">
        <v>57</v>
      </c>
      <c r="H161" s="12">
        <v>730</v>
      </c>
      <c r="I161" s="12">
        <v>595</v>
      </c>
      <c r="J161" s="12">
        <v>715</v>
      </c>
      <c r="K161" s="18"/>
      <c r="L161" s="12">
        <f t="shared" si="4"/>
        <v>41610</v>
      </c>
      <c r="M161" s="12">
        <f t="shared" si="5"/>
        <v>33915</v>
      </c>
      <c r="N161" s="12">
        <f t="shared" si="6"/>
        <v>40755</v>
      </c>
      <c r="O161" s="7" t="s">
        <v>228</v>
      </c>
      <c r="P161" s="7" t="s">
        <v>229</v>
      </c>
      <c r="Q161" s="7" t="s">
        <v>30</v>
      </c>
      <c r="R161" s="7" t="s">
        <v>30</v>
      </c>
      <c r="S161" s="7" t="s">
        <v>30</v>
      </c>
      <c r="T161" s="7" t="s">
        <v>30</v>
      </c>
    </row>
    <row r="162" spans="1:22" s="7" customFormat="1" x14ac:dyDescent="0.25">
      <c r="A162" s="7" t="s">
        <v>277</v>
      </c>
      <c r="B162" s="2" t="s">
        <v>61</v>
      </c>
      <c r="C162" s="2" t="s">
        <v>20</v>
      </c>
      <c r="D162" s="8">
        <v>52.020099999999999</v>
      </c>
      <c r="E162" s="10" t="s">
        <v>62</v>
      </c>
      <c r="F162" s="10" t="s">
        <v>63</v>
      </c>
      <c r="G162" s="7">
        <v>48</v>
      </c>
      <c r="H162" s="12">
        <v>730</v>
      </c>
      <c r="I162" s="12">
        <v>595</v>
      </c>
      <c r="J162" s="12">
        <v>715</v>
      </c>
      <c r="K162" s="18"/>
      <c r="L162" s="12">
        <f t="shared" si="4"/>
        <v>35040</v>
      </c>
      <c r="M162" s="12">
        <f t="shared" si="5"/>
        <v>28560</v>
      </c>
      <c r="N162" s="12">
        <f t="shared" si="6"/>
        <v>34320</v>
      </c>
      <c r="O162" s="7" t="s">
        <v>228</v>
      </c>
      <c r="P162" s="7" t="s">
        <v>229</v>
      </c>
      <c r="Q162" s="7" t="s">
        <v>30</v>
      </c>
      <c r="R162" s="7" t="s">
        <v>30</v>
      </c>
      <c r="S162" s="7" t="s">
        <v>30</v>
      </c>
      <c r="T162" s="7" t="s">
        <v>30</v>
      </c>
    </row>
    <row r="163" spans="1:22" s="7" customFormat="1" x14ac:dyDescent="0.25">
      <c r="A163" s="7" t="s">
        <v>278</v>
      </c>
      <c r="B163" s="2" t="s">
        <v>61</v>
      </c>
      <c r="C163" s="2" t="s">
        <v>20</v>
      </c>
      <c r="D163" s="8">
        <v>52.020099999999999</v>
      </c>
      <c r="E163" s="10" t="s">
        <v>62</v>
      </c>
      <c r="F163" s="10" t="s">
        <v>63</v>
      </c>
      <c r="G163" s="7">
        <v>54</v>
      </c>
      <c r="H163" s="12">
        <v>730</v>
      </c>
      <c r="I163" s="12">
        <v>595</v>
      </c>
      <c r="J163" s="12">
        <v>715</v>
      </c>
      <c r="K163" s="18"/>
      <c r="L163" s="12">
        <f t="shared" si="4"/>
        <v>39420</v>
      </c>
      <c r="M163" s="12">
        <f t="shared" si="5"/>
        <v>32130</v>
      </c>
      <c r="N163" s="12">
        <f t="shared" si="6"/>
        <v>38610</v>
      </c>
      <c r="O163" s="7" t="s">
        <v>228</v>
      </c>
      <c r="P163" s="7" t="s">
        <v>229</v>
      </c>
      <c r="Q163" s="7" t="s">
        <v>30</v>
      </c>
      <c r="R163" s="7" t="s">
        <v>30</v>
      </c>
      <c r="S163" s="7" t="s">
        <v>30</v>
      </c>
      <c r="T163" s="7" t="s">
        <v>30</v>
      </c>
    </row>
    <row r="164" spans="1:22" s="7" customFormat="1" x14ac:dyDescent="0.25">
      <c r="A164" s="7" t="s">
        <v>279</v>
      </c>
      <c r="B164" s="2" t="s">
        <v>61</v>
      </c>
      <c r="C164" s="2" t="s">
        <v>20</v>
      </c>
      <c r="D164" s="8">
        <v>52.020099999999999</v>
      </c>
      <c r="E164" s="10" t="s">
        <v>62</v>
      </c>
      <c r="F164" s="10" t="s">
        <v>63</v>
      </c>
      <c r="G164" s="7">
        <v>51</v>
      </c>
      <c r="H164" s="12">
        <v>730</v>
      </c>
      <c r="I164" s="12">
        <v>595</v>
      </c>
      <c r="J164" s="12">
        <v>715</v>
      </c>
      <c r="K164" s="18"/>
      <c r="L164" s="12">
        <f t="shared" si="4"/>
        <v>37230</v>
      </c>
      <c r="M164" s="12">
        <f t="shared" si="5"/>
        <v>30345</v>
      </c>
      <c r="N164" s="12">
        <f t="shared" si="6"/>
        <v>36465</v>
      </c>
      <c r="O164" s="7" t="s">
        <v>228</v>
      </c>
      <c r="P164" s="7" t="s">
        <v>229</v>
      </c>
      <c r="Q164" s="7" t="s">
        <v>30</v>
      </c>
      <c r="R164" s="7" t="s">
        <v>30</v>
      </c>
      <c r="S164" s="7" t="s">
        <v>30</v>
      </c>
      <c r="T164" s="7" t="s">
        <v>30</v>
      </c>
    </row>
    <row r="165" spans="1:22" s="7" customFormat="1" x14ac:dyDescent="0.25">
      <c r="A165" s="7" t="s">
        <v>280</v>
      </c>
      <c r="B165" s="2" t="s">
        <v>61</v>
      </c>
      <c r="C165" s="2" t="s">
        <v>20</v>
      </c>
      <c r="D165" s="8">
        <v>52.020099999999999</v>
      </c>
      <c r="E165" s="10" t="s">
        <v>62</v>
      </c>
      <c r="F165" s="10" t="s">
        <v>63</v>
      </c>
      <c r="G165" s="7">
        <v>48</v>
      </c>
      <c r="H165" s="12">
        <v>730</v>
      </c>
      <c r="I165" s="12">
        <v>595</v>
      </c>
      <c r="J165" s="12">
        <v>715</v>
      </c>
      <c r="K165" s="18"/>
      <c r="L165" s="12">
        <f t="shared" si="4"/>
        <v>35040</v>
      </c>
      <c r="M165" s="12">
        <f t="shared" si="5"/>
        <v>28560</v>
      </c>
      <c r="N165" s="12">
        <f t="shared" si="6"/>
        <v>34320</v>
      </c>
      <c r="O165" s="7" t="s">
        <v>228</v>
      </c>
      <c r="P165" s="7" t="s">
        <v>229</v>
      </c>
      <c r="Q165" s="7" t="s">
        <v>30</v>
      </c>
      <c r="R165" s="7" t="s">
        <v>30</v>
      </c>
      <c r="S165" s="7" t="s">
        <v>30</v>
      </c>
      <c r="T165" s="7" t="s">
        <v>30</v>
      </c>
    </row>
    <row r="166" spans="1:22" s="7" customFormat="1" x14ac:dyDescent="0.25">
      <c r="A166" s="7" t="s">
        <v>285</v>
      </c>
      <c r="B166" s="2" t="s">
        <v>61</v>
      </c>
      <c r="C166" s="2" t="s">
        <v>20</v>
      </c>
      <c r="D166" s="8">
        <v>51.070099999999996</v>
      </c>
      <c r="E166" s="10" t="s">
        <v>84</v>
      </c>
      <c r="F166" s="10" t="s">
        <v>63</v>
      </c>
      <c r="G166" s="7">
        <v>36</v>
      </c>
      <c r="H166" s="12">
        <v>730</v>
      </c>
      <c r="I166" s="12">
        <v>595</v>
      </c>
      <c r="J166" s="12"/>
      <c r="K166" s="18"/>
      <c r="L166" s="12">
        <f t="shared" si="4"/>
        <v>26280</v>
      </c>
      <c r="M166" s="12">
        <f t="shared" si="5"/>
        <v>21420</v>
      </c>
      <c r="N166" s="12"/>
      <c r="O166" s="7" t="s">
        <v>228</v>
      </c>
      <c r="P166" s="7" t="s">
        <v>229</v>
      </c>
      <c r="Q166" s="7" t="s">
        <v>30</v>
      </c>
      <c r="R166" s="7" t="s">
        <v>30</v>
      </c>
      <c r="T166" s="7" t="s">
        <v>30</v>
      </c>
    </row>
    <row r="167" spans="1:22" s="7" customFormat="1" x14ac:dyDescent="0.25">
      <c r="A167" s="7" t="s">
        <v>303</v>
      </c>
      <c r="B167" s="8"/>
      <c r="C167" s="8" t="s">
        <v>20</v>
      </c>
      <c r="D167" s="8">
        <v>22</v>
      </c>
      <c r="E167" s="10" t="s">
        <v>35</v>
      </c>
      <c r="F167" s="10" t="s">
        <v>36</v>
      </c>
      <c r="G167" s="7">
        <v>39</v>
      </c>
      <c r="H167" s="12">
        <v>730</v>
      </c>
      <c r="I167" s="12"/>
      <c r="J167" s="12"/>
      <c r="K167" s="18"/>
      <c r="L167" s="12">
        <f t="shared" si="4"/>
        <v>28470</v>
      </c>
      <c r="M167" s="12"/>
      <c r="N167" s="12"/>
      <c r="O167" s="7" t="s">
        <v>305</v>
      </c>
      <c r="P167" s="7" t="s">
        <v>232</v>
      </c>
      <c r="Q167" s="7" t="s">
        <v>30</v>
      </c>
      <c r="U167" s="7" t="s">
        <v>30</v>
      </c>
    </row>
    <row r="168" spans="1:22" s="7" customFormat="1" x14ac:dyDescent="0.25">
      <c r="A168" s="7" t="s">
        <v>286</v>
      </c>
      <c r="B168" s="8"/>
      <c r="C168" s="8" t="s">
        <v>30</v>
      </c>
      <c r="D168" s="8">
        <v>29.020700000000001</v>
      </c>
      <c r="E168" s="10" t="s">
        <v>120</v>
      </c>
      <c r="F168" s="10" t="s">
        <v>63</v>
      </c>
      <c r="G168" s="7">
        <v>39</v>
      </c>
      <c r="H168" s="12">
        <v>730</v>
      </c>
      <c r="I168" s="12">
        <v>595</v>
      </c>
      <c r="J168" s="12">
        <v>715</v>
      </c>
      <c r="K168" s="18"/>
      <c r="L168" s="12">
        <f t="shared" si="4"/>
        <v>28470</v>
      </c>
      <c r="M168" s="12">
        <f>G168*I168</f>
        <v>23205</v>
      </c>
      <c r="N168" s="12">
        <f t="shared" si="6"/>
        <v>27885</v>
      </c>
      <c r="O168" s="7" t="s">
        <v>228</v>
      </c>
      <c r="P168" s="7" t="s">
        <v>229</v>
      </c>
      <c r="Q168" s="7" t="s">
        <v>30</v>
      </c>
      <c r="R168" s="7" t="s">
        <v>30</v>
      </c>
      <c r="S168" s="7" t="s">
        <v>30</v>
      </c>
      <c r="T168" s="7" t="s">
        <v>30</v>
      </c>
      <c r="U168" s="7" t="s">
        <v>30</v>
      </c>
    </row>
    <row r="169" spans="1:22" s="7" customFormat="1" x14ac:dyDescent="0.25">
      <c r="A169" s="7" t="s">
        <v>287</v>
      </c>
      <c r="B169" s="2" t="s">
        <v>61</v>
      </c>
      <c r="C169" s="2" t="s">
        <v>20</v>
      </c>
      <c r="D169" s="8">
        <v>52.080100000000002</v>
      </c>
      <c r="E169" s="10" t="s">
        <v>62</v>
      </c>
      <c r="F169" s="10" t="s">
        <v>63</v>
      </c>
      <c r="G169" s="7">
        <v>36</v>
      </c>
      <c r="H169" s="12">
        <v>730</v>
      </c>
      <c r="I169" s="12">
        <v>595</v>
      </c>
      <c r="J169" s="12"/>
      <c r="K169" s="18"/>
      <c r="L169" s="12">
        <f t="shared" si="4"/>
        <v>26280</v>
      </c>
      <c r="M169" s="12">
        <f>G169*I169</f>
        <v>21420</v>
      </c>
      <c r="N169" s="12"/>
      <c r="O169" s="7" t="s">
        <v>228</v>
      </c>
      <c r="P169" s="7" t="s">
        <v>229</v>
      </c>
      <c r="Q169" s="7" t="s">
        <v>30</v>
      </c>
      <c r="R169" s="7" t="s">
        <v>30</v>
      </c>
      <c r="T169" s="7" t="s">
        <v>30</v>
      </c>
      <c r="U169" s="7" t="s">
        <v>30</v>
      </c>
    </row>
    <row r="170" spans="1:22" s="7" customFormat="1" x14ac:dyDescent="0.25">
      <c r="A170" s="27" t="s">
        <v>288</v>
      </c>
      <c r="B170" s="2" t="s">
        <v>61</v>
      </c>
      <c r="C170" s="2" t="s">
        <v>20</v>
      </c>
      <c r="D170" s="8">
        <v>52.039900000000003</v>
      </c>
      <c r="E170" s="10" t="s">
        <v>62</v>
      </c>
      <c r="F170" s="10" t="s">
        <v>63</v>
      </c>
      <c r="G170" s="7">
        <v>36</v>
      </c>
      <c r="H170" s="12">
        <v>730</v>
      </c>
      <c r="I170" s="12"/>
      <c r="J170" s="12"/>
      <c r="K170" s="18"/>
      <c r="L170" s="12">
        <f t="shared" si="4"/>
        <v>26280</v>
      </c>
      <c r="M170" s="12"/>
      <c r="N170" s="12"/>
      <c r="O170" s="7" t="s">
        <v>304</v>
      </c>
      <c r="P170" s="7" t="s">
        <v>304</v>
      </c>
      <c r="Q170" s="7" t="s">
        <v>30</v>
      </c>
    </row>
    <row r="171" spans="1:22" s="7" customFormat="1" x14ac:dyDescent="0.25">
      <c r="A171" s="7" t="s">
        <v>289</v>
      </c>
      <c r="B171" s="8"/>
      <c r="C171" s="2" t="s">
        <v>20</v>
      </c>
      <c r="D171" s="9" t="s">
        <v>290</v>
      </c>
      <c r="E171" s="10" t="s">
        <v>47</v>
      </c>
      <c r="F171" s="10" t="s">
        <v>36</v>
      </c>
      <c r="G171" s="7">
        <v>36</v>
      </c>
      <c r="H171" s="12">
        <v>730</v>
      </c>
      <c r="I171" s="12"/>
      <c r="J171" s="12"/>
      <c r="K171" s="18"/>
      <c r="L171" s="12">
        <f t="shared" si="4"/>
        <v>26280</v>
      </c>
      <c r="M171" s="12"/>
      <c r="N171" s="12"/>
      <c r="O171" s="7" t="s">
        <v>228</v>
      </c>
      <c r="P171" s="7" t="s">
        <v>229</v>
      </c>
      <c r="Q171" s="7" t="s">
        <v>30</v>
      </c>
      <c r="U171" s="7" t="s">
        <v>30</v>
      </c>
    </row>
    <row r="172" spans="1:22" s="7" customFormat="1" x14ac:dyDescent="0.25">
      <c r="A172" s="7" t="s">
        <v>383</v>
      </c>
      <c r="B172" s="8"/>
      <c r="C172" s="8" t="s">
        <v>30</v>
      </c>
      <c r="D172" s="9" t="s">
        <v>307</v>
      </c>
      <c r="E172" s="10" t="s">
        <v>306</v>
      </c>
      <c r="F172" s="10" t="s">
        <v>63</v>
      </c>
      <c r="G172" s="7">
        <v>39</v>
      </c>
      <c r="H172" s="11">
        <v>595</v>
      </c>
      <c r="I172" s="11"/>
      <c r="J172" s="11"/>
      <c r="K172" s="18"/>
      <c r="L172" s="12">
        <f t="shared" si="4"/>
        <v>23205</v>
      </c>
      <c r="M172" s="18"/>
      <c r="N172" s="18"/>
      <c r="O172" s="7" t="s">
        <v>305</v>
      </c>
      <c r="P172" s="7" t="s">
        <v>232</v>
      </c>
      <c r="U172" s="7" t="s">
        <v>304</v>
      </c>
      <c r="V172" s="7" t="s">
        <v>308</v>
      </c>
    </row>
    <row r="173" spans="1:22" s="27" customFormat="1" x14ac:dyDescent="0.25">
      <c r="A173" s="27" t="s">
        <v>312</v>
      </c>
      <c r="B173" s="50" t="s">
        <v>78</v>
      </c>
      <c r="C173" s="50" t="s">
        <v>20</v>
      </c>
      <c r="D173" s="51">
        <v>42.2806</v>
      </c>
      <c r="E173" s="37" t="s">
        <v>230</v>
      </c>
      <c r="F173" s="37" t="s">
        <v>67</v>
      </c>
      <c r="G173" s="27">
        <v>36</v>
      </c>
      <c r="H173" s="39">
        <v>730</v>
      </c>
      <c r="I173" s="52"/>
      <c r="L173" s="12">
        <f t="shared" si="4"/>
        <v>26280</v>
      </c>
      <c r="O173" s="27" t="s">
        <v>28</v>
      </c>
      <c r="P173" s="27" t="s">
        <v>232</v>
      </c>
      <c r="Q173" s="27" t="s">
        <v>30</v>
      </c>
    </row>
    <row r="174" spans="1:22" s="27" customFormat="1" x14ac:dyDescent="0.25">
      <c r="A174" s="27" t="s">
        <v>313</v>
      </c>
      <c r="B174" s="50" t="s">
        <v>78</v>
      </c>
      <c r="C174" s="50" t="s">
        <v>20</v>
      </c>
      <c r="D174" s="51">
        <v>42.2806</v>
      </c>
      <c r="E174" s="37" t="s">
        <v>230</v>
      </c>
      <c r="F174" s="37" t="s">
        <v>67</v>
      </c>
      <c r="G174" s="27">
        <v>36</v>
      </c>
      <c r="H174" s="39">
        <v>730</v>
      </c>
      <c r="I174" s="52"/>
      <c r="L174" s="12">
        <f t="shared" si="4"/>
        <v>26280</v>
      </c>
      <c r="O174" s="27" t="s">
        <v>28</v>
      </c>
      <c r="P174" s="27" t="s">
        <v>232</v>
      </c>
      <c r="Q174" s="27" t="s">
        <v>30</v>
      </c>
    </row>
    <row r="175" spans="1:22" s="27" customFormat="1" x14ac:dyDescent="0.25">
      <c r="A175" s="27" t="s">
        <v>314</v>
      </c>
      <c r="B175" s="50" t="s">
        <v>78</v>
      </c>
      <c r="C175" s="50" t="s">
        <v>20</v>
      </c>
      <c r="D175" s="51">
        <v>42.2806</v>
      </c>
      <c r="E175" s="37" t="s">
        <v>230</v>
      </c>
      <c r="F175" s="37" t="s">
        <v>67</v>
      </c>
      <c r="G175" s="27">
        <v>36</v>
      </c>
      <c r="H175" s="39">
        <v>730</v>
      </c>
      <c r="I175" s="52"/>
      <c r="L175" s="12">
        <f t="shared" si="4"/>
        <v>26280</v>
      </c>
      <c r="O175" s="27" t="s">
        <v>28</v>
      </c>
      <c r="P175" s="27" t="s">
        <v>232</v>
      </c>
      <c r="Q175" s="27" t="s">
        <v>30</v>
      </c>
    </row>
    <row r="176" spans="1:22" s="27" customFormat="1" x14ac:dyDescent="0.25">
      <c r="A176" s="27" t="s">
        <v>315</v>
      </c>
      <c r="B176" s="50" t="s">
        <v>78</v>
      </c>
      <c r="C176" s="50" t="s">
        <v>20</v>
      </c>
      <c r="D176" s="51">
        <v>42.2806</v>
      </c>
      <c r="E176" s="37" t="s">
        <v>230</v>
      </c>
      <c r="F176" s="37" t="s">
        <v>67</v>
      </c>
      <c r="G176" s="27">
        <v>36</v>
      </c>
      <c r="H176" s="39">
        <v>730</v>
      </c>
      <c r="I176" s="52"/>
      <c r="L176" s="12">
        <f t="shared" si="4"/>
        <v>26280</v>
      </c>
      <c r="O176" s="27" t="s">
        <v>28</v>
      </c>
      <c r="P176" s="27" t="s">
        <v>232</v>
      </c>
      <c r="Q176" s="27" t="s">
        <v>30</v>
      </c>
    </row>
    <row r="177" spans="1:17" s="27" customFormat="1" x14ac:dyDescent="0.25">
      <c r="A177" s="27" t="s">
        <v>316</v>
      </c>
      <c r="B177" s="35"/>
      <c r="C177" s="50" t="s">
        <v>20</v>
      </c>
      <c r="D177" s="36" t="s">
        <v>169</v>
      </c>
      <c r="E177" s="37" t="s">
        <v>38</v>
      </c>
      <c r="F177" s="37" t="s">
        <v>39</v>
      </c>
      <c r="G177" s="27">
        <v>36</v>
      </c>
      <c r="H177" s="39">
        <v>730</v>
      </c>
      <c r="I177" s="52"/>
      <c r="L177" s="12">
        <f t="shared" si="4"/>
        <v>26280</v>
      </c>
      <c r="O177" s="27" t="s">
        <v>228</v>
      </c>
      <c r="P177" s="27" t="s">
        <v>27</v>
      </c>
      <c r="Q177" s="27" t="s">
        <v>30</v>
      </c>
    </row>
    <row r="178" spans="1:17" s="27" customFormat="1" x14ac:dyDescent="0.25">
      <c r="A178" s="27" t="s">
        <v>317</v>
      </c>
      <c r="B178" s="50"/>
      <c r="C178" s="50" t="s">
        <v>20</v>
      </c>
      <c r="D178" s="51">
        <v>13.139900000000001</v>
      </c>
      <c r="E178" s="37" t="s">
        <v>236</v>
      </c>
      <c r="F178" s="37" t="s">
        <v>67</v>
      </c>
      <c r="G178" s="27">
        <v>33</v>
      </c>
      <c r="H178" s="39">
        <v>730</v>
      </c>
      <c r="I178" s="52"/>
      <c r="L178" s="12">
        <f t="shared" si="4"/>
        <v>24090</v>
      </c>
      <c r="O178" s="27" t="s">
        <v>28</v>
      </c>
      <c r="P178" s="27" t="s">
        <v>232</v>
      </c>
      <c r="Q178" s="27" t="s">
        <v>30</v>
      </c>
    </row>
    <row r="179" spans="1:17" s="27" customFormat="1" x14ac:dyDescent="0.25">
      <c r="A179" s="27" t="s">
        <v>318</v>
      </c>
      <c r="B179" s="50"/>
      <c r="C179" s="50" t="s">
        <v>20</v>
      </c>
      <c r="D179" s="51">
        <v>13.139900000000001</v>
      </c>
      <c r="E179" s="37" t="s">
        <v>236</v>
      </c>
      <c r="F179" s="37" t="s">
        <v>67</v>
      </c>
      <c r="G179" s="27">
        <v>33</v>
      </c>
      <c r="H179" s="39">
        <v>730</v>
      </c>
      <c r="I179" s="52"/>
      <c r="L179" s="12">
        <f t="shared" si="4"/>
        <v>24090</v>
      </c>
      <c r="O179" s="27" t="s">
        <v>28</v>
      </c>
      <c r="P179" s="27" t="s">
        <v>232</v>
      </c>
      <c r="Q179" s="27" t="s">
        <v>30</v>
      </c>
    </row>
    <row r="180" spans="1:17" s="27" customFormat="1" x14ac:dyDescent="0.25">
      <c r="A180" s="27" t="s">
        <v>319</v>
      </c>
      <c r="B180" s="50"/>
      <c r="C180" s="50" t="s">
        <v>20</v>
      </c>
      <c r="D180" s="51">
        <v>13.139900000000001</v>
      </c>
      <c r="E180" s="37" t="s">
        <v>236</v>
      </c>
      <c r="F180" s="37" t="s">
        <v>67</v>
      </c>
      <c r="G180" s="27">
        <v>33</v>
      </c>
      <c r="H180" s="39">
        <v>730</v>
      </c>
      <c r="I180" s="52"/>
      <c r="L180" s="12">
        <f t="shared" si="4"/>
        <v>24090</v>
      </c>
      <c r="O180" s="27" t="s">
        <v>28</v>
      </c>
      <c r="P180" s="27" t="s">
        <v>232</v>
      </c>
      <c r="Q180" s="27" t="s">
        <v>30</v>
      </c>
    </row>
    <row r="181" spans="1:17" s="27" customFormat="1" x14ac:dyDescent="0.25">
      <c r="A181" s="27" t="s">
        <v>320</v>
      </c>
      <c r="B181" s="50"/>
      <c r="C181" s="50" t="s">
        <v>20</v>
      </c>
      <c r="D181" s="51">
        <v>13.139900000000001</v>
      </c>
      <c r="E181" s="37" t="s">
        <v>236</v>
      </c>
      <c r="F181" s="37" t="s">
        <v>67</v>
      </c>
      <c r="G181" s="27">
        <v>33</v>
      </c>
      <c r="H181" s="39">
        <v>730</v>
      </c>
      <c r="I181" s="52"/>
      <c r="L181" s="12">
        <f t="shared" si="4"/>
        <v>24090</v>
      </c>
      <c r="O181" s="27" t="s">
        <v>28</v>
      </c>
      <c r="P181" s="27" t="s">
        <v>232</v>
      </c>
      <c r="Q181" s="27" t="s">
        <v>30</v>
      </c>
    </row>
    <row r="182" spans="1:17" s="27" customFormat="1" x14ac:dyDescent="0.25">
      <c r="A182" s="27" t="s">
        <v>321</v>
      </c>
      <c r="B182" s="50"/>
      <c r="C182" s="50" t="s">
        <v>20</v>
      </c>
      <c r="D182" s="51">
        <v>13.139900000000001</v>
      </c>
      <c r="E182" s="37" t="s">
        <v>236</v>
      </c>
      <c r="F182" s="37" t="s">
        <v>67</v>
      </c>
      <c r="G182" s="27">
        <v>33</v>
      </c>
      <c r="H182" s="39">
        <v>730</v>
      </c>
      <c r="I182" s="52"/>
      <c r="L182" s="12">
        <f t="shared" si="4"/>
        <v>24090</v>
      </c>
      <c r="O182" s="27" t="s">
        <v>28</v>
      </c>
      <c r="P182" s="27" t="s">
        <v>232</v>
      </c>
      <c r="Q182" s="27" t="s">
        <v>30</v>
      </c>
    </row>
    <row r="183" spans="1:17" s="27" customFormat="1" x14ac:dyDescent="0.25">
      <c r="A183" s="27" t="s">
        <v>322</v>
      </c>
      <c r="B183" s="50"/>
      <c r="C183" s="50" t="s">
        <v>20</v>
      </c>
      <c r="D183" s="51">
        <v>13.139900000000001</v>
      </c>
      <c r="E183" s="37" t="s">
        <v>236</v>
      </c>
      <c r="F183" s="37" t="s">
        <v>67</v>
      </c>
      <c r="G183" s="27">
        <v>33</v>
      </c>
      <c r="H183" s="39">
        <v>730</v>
      </c>
      <c r="I183" s="52"/>
      <c r="L183" s="12">
        <f t="shared" si="4"/>
        <v>24090</v>
      </c>
      <c r="O183" s="27" t="s">
        <v>28</v>
      </c>
      <c r="P183" s="27" t="s">
        <v>232</v>
      </c>
      <c r="Q183" s="27" t="s">
        <v>30</v>
      </c>
    </row>
    <row r="184" spans="1:17" s="27" customFormat="1" x14ac:dyDescent="0.25">
      <c r="A184" s="27" t="s">
        <v>323</v>
      </c>
      <c r="B184" s="50"/>
      <c r="C184" s="50" t="s">
        <v>20</v>
      </c>
      <c r="D184" s="51">
        <v>13.139900000000001</v>
      </c>
      <c r="E184" s="37" t="s">
        <v>236</v>
      </c>
      <c r="F184" s="37" t="s">
        <v>67</v>
      </c>
      <c r="G184" s="27">
        <v>33</v>
      </c>
      <c r="H184" s="39">
        <v>730</v>
      </c>
      <c r="I184" s="52"/>
      <c r="L184" s="12">
        <f t="shared" si="4"/>
        <v>24090</v>
      </c>
      <c r="O184" s="27" t="s">
        <v>28</v>
      </c>
      <c r="P184" s="27" t="s">
        <v>232</v>
      </c>
      <c r="Q184" s="27" t="s">
        <v>30</v>
      </c>
    </row>
    <row r="185" spans="1:17" s="27" customFormat="1" x14ac:dyDescent="0.25">
      <c r="A185" s="27" t="s">
        <v>324</v>
      </c>
      <c r="B185" s="50"/>
      <c r="C185" s="50" t="s">
        <v>20</v>
      </c>
      <c r="D185" s="51">
        <v>13.139900000000001</v>
      </c>
      <c r="E185" s="37" t="s">
        <v>236</v>
      </c>
      <c r="F185" s="37" t="s">
        <v>67</v>
      </c>
      <c r="G185" s="27">
        <v>33</v>
      </c>
      <c r="H185" s="39">
        <v>730</v>
      </c>
      <c r="I185" s="52"/>
      <c r="L185" s="12">
        <f t="shared" si="4"/>
        <v>24090</v>
      </c>
      <c r="O185" s="27" t="s">
        <v>28</v>
      </c>
      <c r="P185" s="27" t="s">
        <v>232</v>
      </c>
      <c r="Q185" s="27" t="s">
        <v>30</v>
      </c>
    </row>
    <row r="186" spans="1:17" s="27" customFormat="1" x14ac:dyDescent="0.25">
      <c r="A186" s="27" t="s">
        <v>325</v>
      </c>
      <c r="B186" s="50"/>
      <c r="C186" s="50" t="s">
        <v>20</v>
      </c>
      <c r="D186" s="51">
        <v>13.139900000000001</v>
      </c>
      <c r="E186" s="37" t="s">
        <v>236</v>
      </c>
      <c r="F186" s="37" t="s">
        <v>67</v>
      </c>
      <c r="G186" s="27">
        <v>33</v>
      </c>
      <c r="H186" s="39">
        <v>730</v>
      </c>
      <c r="I186" s="52"/>
      <c r="L186" s="12">
        <f t="shared" si="4"/>
        <v>24090</v>
      </c>
      <c r="O186" s="27" t="s">
        <v>28</v>
      </c>
      <c r="P186" s="27" t="s">
        <v>232</v>
      </c>
      <c r="Q186" s="27" t="s">
        <v>30</v>
      </c>
    </row>
    <row r="187" spans="1:17" s="27" customFormat="1" x14ac:dyDescent="0.25">
      <c r="A187" s="27" t="s">
        <v>245</v>
      </c>
      <c r="B187" s="35"/>
      <c r="C187" s="50" t="s">
        <v>20</v>
      </c>
      <c r="D187" s="36" t="s">
        <v>151</v>
      </c>
      <c r="E187" s="37" t="s">
        <v>22</v>
      </c>
      <c r="F187" s="37" t="s">
        <v>23</v>
      </c>
      <c r="G187" s="27">
        <v>36</v>
      </c>
      <c r="H187" s="39">
        <v>730</v>
      </c>
      <c r="I187" s="52"/>
      <c r="L187" s="12">
        <f t="shared" si="4"/>
        <v>26280</v>
      </c>
      <c r="O187" s="27" t="s">
        <v>228</v>
      </c>
      <c r="P187" s="27" t="s">
        <v>229</v>
      </c>
      <c r="Q187" s="27" t="s">
        <v>30</v>
      </c>
    </row>
    <row r="188" spans="1:17" s="27" customFormat="1" x14ac:dyDescent="0.25">
      <c r="A188" s="27" t="s">
        <v>326</v>
      </c>
      <c r="B188" s="50" t="s">
        <v>327</v>
      </c>
      <c r="C188" s="50" t="s">
        <v>20</v>
      </c>
      <c r="D188" s="36" t="s">
        <v>328</v>
      </c>
      <c r="E188" s="37" t="s">
        <v>137</v>
      </c>
      <c r="F188" s="37" t="s">
        <v>36</v>
      </c>
      <c r="G188" s="27">
        <v>60</v>
      </c>
      <c r="H188" s="39">
        <v>730</v>
      </c>
      <c r="I188" s="52"/>
      <c r="L188" s="12">
        <f t="shared" si="4"/>
        <v>43800</v>
      </c>
      <c r="O188" s="27" t="s">
        <v>228</v>
      </c>
      <c r="P188" s="27" t="s">
        <v>229</v>
      </c>
      <c r="Q188" s="27" t="s">
        <v>30</v>
      </c>
    </row>
    <row r="189" spans="1:17" s="27" customFormat="1" x14ac:dyDescent="0.25">
      <c r="A189" s="27" t="s">
        <v>329</v>
      </c>
      <c r="B189" s="35"/>
      <c r="C189" s="50" t="s">
        <v>20</v>
      </c>
      <c r="D189" s="36" t="s">
        <v>328</v>
      </c>
      <c r="E189" s="37" t="s">
        <v>137</v>
      </c>
      <c r="F189" s="37" t="s">
        <v>36</v>
      </c>
      <c r="G189" s="27">
        <v>60</v>
      </c>
      <c r="H189" s="39">
        <v>730</v>
      </c>
      <c r="I189" s="52"/>
      <c r="L189" s="12">
        <f t="shared" si="4"/>
        <v>43800</v>
      </c>
      <c r="O189" s="27" t="s">
        <v>228</v>
      </c>
      <c r="P189" s="27" t="s">
        <v>229</v>
      </c>
      <c r="Q189" s="27" t="s">
        <v>30</v>
      </c>
    </row>
    <row r="190" spans="1:17" s="27" customFormat="1" x14ac:dyDescent="0.25">
      <c r="A190" s="27" t="s">
        <v>330</v>
      </c>
      <c r="B190" s="50" t="s">
        <v>78</v>
      </c>
      <c r="C190" s="50" t="s">
        <v>20</v>
      </c>
      <c r="D190" s="51">
        <v>13.121</v>
      </c>
      <c r="E190" s="37" t="s">
        <v>236</v>
      </c>
      <c r="F190" s="37" t="s">
        <v>67</v>
      </c>
      <c r="G190" s="27">
        <v>33</v>
      </c>
      <c r="H190" s="39">
        <v>730</v>
      </c>
      <c r="I190" s="52"/>
      <c r="L190" s="12">
        <f t="shared" si="4"/>
        <v>24090</v>
      </c>
      <c r="O190" s="27" t="s">
        <v>28</v>
      </c>
      <c r="P190" s="27" t="s">
        <v>232</v>
      </c>
      <c r="Q190" s="27" t="s">
        <v>30</v>
      </c>
    </row>
    <row r="191" spans="1:17" s="27" customFormat="1" x14ac:dyDescent="0.25">
      <c r="A191" s="27" t="s">
        <v>331</v>
      </c>
      <c r="B191" s="50" t="s">
        <v>78</v>
      </c>
      <c r="C191" s="50" t="s">
        <v>20</v>
      </c>
      <c r="D191" s="51">
        <v>13.121</v>
      </c>
      <c r="E191" s="37" t="s">
        <v>236</v>
      </c>
      <c r="F191" s="37" t="s">
        <v>67</v>
      </c>
      <c r="G191" s="27">
        <v>33</v>
      </c>
      <c r="H191" s="39">
        <v>730</v>
      </c>
      <c r="I191" s="52"/>
      <c r="L191" s="12">
        <f t="shared" si="4"/>
        <v>24090</v>
      </c>
      <c r="O191" s="27" t="s">
        <v>28</v>
      </c>
      <c r="P191" s="27" t="s">
        <v>232</v>
      </c>
      <c r="Q191" s="27" t="s">
        <v>30</v>
      </c>
    </row>
    <row r="192" spans="1:17" s="27" customFormat="1" x14ac:dyDescent="0.25">
      <c r="A192" s="27" t="s">
        <v>246</v>
      </c>
      <c r="B192" s="50" t="s">
        <v>78</v>
      </c>
      <c r="C192" s="50" t="s">
        <v>20</v>
      </c>
      <c r="D192" s="51">
        <v>13.0101</v>
      </c>
      <c r="E192" s="37" t="s">
        <v>230</v>
      </c>
      <c r="F192" s="37" t="s">
        <v>67</v>
      </c>
      <c r="G192" s="27">
        <v>33</v>
      </c>
      <c r="H192" s="39">
        <v>730</v>
      </c>
      <c r="I192" s="52"/>
      <c r="L192" s="12">
        <f t="shared" si="4"/>
        <v>24090</v>
      </c>
      <c r="O192" s="27" t="s">
        <v>28</v>
      </c>
      <c r="P192" s="27" t="s">
        <v>232</v>
      </c>
      <c r="Q192" s="27" t="s">
        <v>30</v>
      </c>
    </row>
    <row r="193" spans="1:17" s="27" customFormat="1" x14ac:dyDescent="0.25">
      <c r="A193" s="27" t="s">
        <v>332</v>
      </c>
      <c r="B193" s="50" t="s">
        <v>78</v>
      </c>
      <c r="C193" s="50" t="s">
        <v>20</v>
      </c>
      <c r="D193" s="51">
        <v>13.1311</v>
      </c>
      <c r="E193" s="37" t="s">
        <v>230</v>
      </c>
      <c r="F193" s="37" t="s">
        <v>67</v>
      </c>
      <c r="G193" s="27">
        <v>33</v>
      </c>
      <c r="H193" s="39">
        <v>730</v>
      </c>
      <c r="I193" s="52"/>
      <c r="L193" s="12">
        <f t="shared" si="4"/>
        <v>24090</v>
      </c>
      <c r="O193" s="27" t="s">
        <v>28</v>
      </c>
      <c r="P193" s="27" t="s">
        <v>232</v>
      </c>
      <c r="Q193" s="27" t="s">
        <v>30</v>
      </c>
    </row>
    <row r="194" spans="1:17" s="27" customFormat="1" x14ac:dyDescent="0.25">
      <c r="A194" s="27" t="s">
        <v>333</v>
      </c>
      <c r="B194" s="50" t="s">
        <v>78</v>
      </c>
      <c r="C194" s="50" t="s">
        <v>20</v>
      </c>
      <c r="D194" s="51">
        <v>13.1311</v>
      </c>
      <c r="E194" s="37" t="s">
        <v>230</v>
      </c>
      <c r="F194" s="37" t="s">
        <v>67</v>
      </c>
      <c r="G194" s="27">
        <v>33</v>
      </c>
      <c r="H194" s="39">
        <v>730</v>
      </c>
      <c r="I194" s="52"/>
      <c r="L194" s="12">
        <f t="shared" si="4"/>
        <v>24090</v>
      </c>
      <c r="O194" s="27" t="s">
        <v>28</v>
      </c>
      <c r="P194" s="27" t="s">
        <v>232</v>
      </c>
      <c r="Q194" s="27" t="s">
        <v>30</v>
      </c>
    </row>
    <row r="195" spans="1:17" s="27" customFormat="1" x14ac:dyDescent="0.25">
      <c r="A195" s="27" t="s">
        <v>334</v>
      </c>
      <c r="B195" s="50" t="s">
        <v>78</v>
      </c>
      <c r="C195" s="50" t="s">
        <v>20</v>
      </c>
      <c r="D195" s="51">
        <v>13.1311</v>
      </c>
      <c r="E195" s="37" t="s">
        <v>230</v>
      </c>
      <c r="F195" s="37" t="s">
        <v>67</v>
      </c>
      <c r="G195" s="27">
        <v>33</v>
      </c>
      <c r="H195" s="39">
        <v>730</v>
      </c>
      <c r="I195" s="52"/>
      <c r="L195" s="12">
        <f t="shared" ref="L195:L215" si="7">SUM(H195*G195)</f>
        <v>24090</v>
      </c>
      <c r="O195" s="27" t="s">
        <v>28</v>
      </c>
      <c r="P195" s="27" t="s">
        <v>232</v>
      </c>
      <c r="Q195" s="27" t="s">
        <v>30</v>
      </c>
    </row>
    <row r="196" spans="1:17" s="27" customFormat="1" x14ac:dyDescent="0.25">
      <c r="A196" s="27" t="s">
        <v>335</v>
      </c>
      <c r="B196" s="50" t="s">
        <v>78</v>
      </c>
      <c r="C196" s="50" t="s">
        <v>20</v>
      </c>
      <c r="D196" s="51">
        <v>13.1311</v>
      </c>
      <c r="E196" s="37" t="s">
        <v>230</v>
      </c>
      <c r="F196" s="37" t="s">
        <v>67</v>
      </c>
      <c r="G196" s="27">
        <v>33</v>
      </c>
      <c r="H196" s="39">
        <v>730</v>
      </c>
      <c r="I196" s="52"/>
      <c r="L196" s="12">
        <f t="shared" si="7"/>
        <v>24090</v>
      </c>
      <c r="O196" s="27" t="s">
        <v>28</v>
      </c>
      <c r="P196" s="27" t="s">
        <v>232</v>
      </c>
      <c r="Q196" s="27" t="s">
        <v>30</v>
      </c>
    </row>
    <row r="197" spans="1:17" s="27" customFormat="1" x14ac:dyDescent="0.25">
      <c r="A197" s="27" t="s">
        <v>336</v>
      </c>
      <c r="B197" s="50" t="s">
        <v>78</v>
      </c>
      <c r="C197" s="50" t="s">
        <v>20</v>
      </c>
      <c r="D197" s="51">
        <v>13.131500000000001</v>
      </c>
      <c r="E197" s="37" t="s">
        <v>236</v>
      </c>
      <c r="F197" s="37" t="s">
        <v>67</v>
      </c>
      <c r="G197" s="27">
        <v>33</v>
      </c>
      <c r="H197" s="39">
        <v>730</v>
      </c>
      <c r="I197" s="52"/>
      <c r="L197" s="12">
        <f t="shared" si="7"/>
        <v>24090</v>
      </c>
      <c r="O197" s="27" t="s">
        <v>28</v>
      </c>
      <c r="P197" s="27" t="s">
        <v>232</v>
      </c>
      <c r="Q197" s="27" t="s">
        <v>30</v>
      </c>
    </row>
    <row r="198" spans="1:17" s="27" customFormat="1" x14ac:dyDescent="0.25">
      <c r="A198" s="27" t="s">
        <v>267</v>
      </c>
      <c r="B198" s="50" t="s">
        <v>78</v>
      </c>
      <c r="C198" s="50" t="s">
        <v>20</v>
      </c>
      <c r="D198" s="51">
        <v>13.100099999999999</v>
      </c>
      <c r="E198" s="37" t="s">
        <v>230</v>
      </c>
      <c r="F198" s="37" t="s">
        <v>67</v>
      </c>
      <c r="G198" s="27">
        <v>36</v>
      </c>
      <c r="H198" s="39">
        <v>730</v>
      </c>
      <c r="I198" s="52"/>
      <c r="L198" s="12">
        <f t="shared" si="7"/>
        <v>26280</v>
      </c>
      <c r="O198" s="27" t="s">
        <v>28</v>
      </c>
      <c r="P198" s="27" t="s">
        <v>232</v>
      </c>
      <c r="Q198" s="27" t="s">
        <v>30</v>
      </c>
    </row>
    <row r="199" spans="1:17" s="27" customFormat="1" x14ac:dyDescent="0.25">
      <c r="A199" s="27" t="s">
        <v>337</v>
      </c>
      <c r="B199" s="50" t="s">
        <v>78</v>
      </c>
      <c r="C199" s="50" t="s">
        <v>20</v>
      </c>
      <c r="D199" s="51">
        <v>13.100099999999999</v>
      </c>
      <c r="E199" s="37" t="s">
        <v>230</v>
      </c>
      <c r="F199" s="37" t="s">
        <v>67</v>
      </c>
      <c r="G199" s="27">
        <v>36</v>
      </c>
      <c r="H199" s="39">
        <v>730</v>
      </c>
      <c r="I199" s="52"/>
      <c r="L199" s="12">
        <f t="shared" si="7"/>
        <v>26280</v>
      </c>
      <c r="O199" s="27" t="s">
        <v>28</v>
      </c>
      <c r="P199" s="27" t="s">
        <v>232</v>
      </c>
      <c r="Q199" s="27" t="s">
        <v>30</v>
      </c>
    </row>
    <row r="200" spans="1:17" s="27" customFormat="1" x14ac:dyDescent="0.25">
      <c r="A200" s="27" t="s">
        <v>338</v>
      </c>
      <c r="B200" s="50" t="s">
        <v>78</v>
      </c>
      <c r="C200" s="50" t="s">
        <v>20</v>
      </c>
      <c r="D200" s="51">
        <v>13.100099999999999</v>
      </c>
      <c r="E200" s="37" t="s">
        <v>230</v>
      </c>
      <c r="F200" s="37" t="s">
        <v>67</v>
      </c>
      <c r="G200" s="27">
        <v>36</v>
      </c>
      <c r="H200" s="39">
        <v>730</v>
      </c>
      <c r="I200" s="52"/>
      <c r="L200" s="12">
        <f t="shared" si="7"/>
        <v>26280</v>
      </c>
      <c r="O200" s="27" t="s">
        <v>28</v>
      </c>
      <c r="P200" s="27" t="s">
        <v>232</v>
      </c>
      <c r="Q200" s="27" t="s">
        <v>30</v>
      </c>
    </row>
    <row r="201" spans="1:17" s="27" customFormat="1" x14ac:dyDescent="0.25">
      <c r="A201" s="27" t="s">
        <v>339</v>
      </c>
      <c r="B201" s="50" t="s">
        <v>78</v>
      </c>
      <c r="C201" s="50" t="s">
        <v>20</v>
      </c>
      <c r="D201" s="51">
        <v>13.100099999999999</v>
      </c>
      <c r="E201" s="37" t="s">
        <v>230</v>
      </c>
      <c r="F201" s="37" t="s">
        <v>67</v>
      </c>
      <c r="G201" s="27">
        <v>36</v>
      </c>
      <c r="H201" s="39">
        <v>730</v>
      </c>
      <c r="I201" s="52"/>
      <c r="L201" s="12">
        <f t="shared" si="7"/>
        <v>26280</v>
      </c>
      <c r="O201" s="27" t="s">
        <v>28</v>
      </c>
      <c r="P201" s="27" t="s">
        <v>232</v>
      </c>
      <c r="Q201" s="27" t="s">
        <v>30</v>
      </c>
    </row>
    <row r="202" spans="1:17" s="27" customFormat="1" x14ac:dyDescent="0.25">
      <c r="A202" s="27" t="s">
        <v>340</v>
      </c>
      <c r="B202" s="50" t="s">
        <v>78</v>
      </c>
      <c r="C202" s="50" t="s">
        <v>20</v>
      </c>
      <c r="D202" s="51">
        <v>13.100099999999999</v>
      </c>
      <c r="E202" s="37" t="s">
        <v>230</v>
      </c>
      <c r="F202" s="37" t="s">
        <v>67</v>
      </c>
      <c r="G202" s="27">
        <v>36</v>
      </c>
      <c r="H202" s="39">
        <v>730</v>
      </c>
      <c r="I202" s="52"/>
      <c r="L202" s="12">
        <f t="shared" si="7"/>
        <v>26280</v>
      </c>
      <c r="O202" s="27" t="s">
        <v>28</v>
      </c>
      <c r="P202" s="27" t="s">
        <v>232</v>
      </c>
      <c r="Q202" s="27" t="s">
        <v>30</v>
      </c>
    </row>
    <row r="203" spans="1:17" s="27" customFormat="1" x14ac:dyDescent="0.25">
      <c r="A203" s="27" t="s">
        <v>341</v>
      </c>
      <c r="B203" s="50" t="s">
        <v>78</v>
      </c>
      <c r="C203" s="50" t="s">
        <v>20</v>
      </c>
      <c r="D203" s="51">
        <v>13.100099999999999</v>
      </c>
      <c r="E203" s="37" t="s">
        <v>230</v>
      </c>
      <c r="F203" s="37" t="s">
        <v>67</v>
      </c>
      <c r="G203" s="27">
        <v>36</v>
      </c>
      <c r="H203" s="39">
        <v>730</v>
      </c>
      <c r="I203" s="52"/>
      <c r="L203" s="12">
        <f t="shared" si="7"/>
        <v>26280</v>
      </c>
      <c r="O203" s="27" t="s">
        <v>28</v>
      </c>
      <c r="P203" s="27" t="s">
        <v>232</v>
      </c>
      <c r="Q203" s="27" t="s">
        <v>30</v>
      </c>
    </row>
    <row r="204" spans="1:17" s="27" customFormat="1" x14ac:dyDescent="0.25">
      <c r="A204" s="27" t="s">
        <v>342</v>
      </c>
      <c r="B204" s="50" t="s">
        <v>78</v>
      </c>
      <c r="C204" s="50" t="s">
        <v>20</v>
      </c>
      <c r="D204" s="51">
        <v>13.100099999999999</v>
      </c>
      <c r="E204" s="37" t="s">
        <v>230</v>
      </c>
      <c r="F204" s="37" t="s">
        <v>67</v>
      </c>
      <c r="G204" s="27">
        <v>36</v>
      </c>
      <c r="H204" s="39">
        <v>730</v>
      </c>
      <c r="I204" s="52"/>
      <c r="L204" s="12">
        <f t="shared" si="7"/>
        <v>26280</v>
      </c>
      <c r="O204" s="27" t="s">
        <v>28</v>
      </c>
      <c r="P204" s="27" t="s">
        <v>232</v>
      </c>
      <c r="Q204" s="27" t="s">
        <v>30</v>
      </c>
    </row>
    <row r="205" spans="1:17" s="27" customFormat="1" x14ac:dyDescent="0.25">
      <c r="A205" s="27" t="s">
        <v>343</v>
      </c>
      <c r="B205" s="35" t="s">
        <v>171</v>
      </c>
      <c r="C205" s="50" t="s">
        <v>20</v>
      </c>
      <c r="D205" s="36">
        <v>39.0501</v>
      </c>
      <c r="E205" s="37" t="s">
        <v>124</v>
      </c>
      <c r="F205" s="37" t="s">
        <v>39</v>
      </c>
      <c r="G205" s="27">
        <v>32</v>
      </c>
      <c r="H205" s="39">
        <v>730</v>
      </c>
      <c r="I205" s="52"/>
      <c r="L205" s="12">
        <f t="shared" si="7"/>
        <v>23360</v>
      </c>
      <c r="O205" s="27" t="s">
        <v>28</v>
      </c>
      <c r="P205" s="27" t="s">
        <v>27</v>
      </c>
      <c r="Q205" s="27" t="s">
        <v>30</v>
      </c>
    </row>
    <row r="206" spans="1:17" s="27" customFormat="1" x14ac:dyDescent="0.25">
      <c r="A206" s="27" t="s">
        <v>344</v>
      </c>
      <c r="B206" s="35" t="s">
        <v>171</v>
      </c>
      <c r="C206" s="50" t="s">
        <v>20</v>
      </c>
      <c r="D206" s="36">
        <v>50.090400000000002</v>
      </c>
      <c r="E206" s="37" t="s">
        <v>124</v>
      </c>
      <c r="F206" s="37" t="s">
        <v>39</v>
      </c>
      <c r="G206" s="27">
        <v>32</v>
      </c>
      <c r="H206" s="39">
        <v>730</v>
      </c>
      <c r="I206" s="52"/>
      <c r="L206" s="12">
        <f t="shared" si="7"/>
        <v>23360</v>
      </c>
      <c r="O206" s="27" t="s">
        <v>28</v>
      </c>
      <c r="P206" s="27" t="s">
        <v>27</v>
      </c>
      <c r="Q206" s="27" t="s">
        <v>30</v>
      </c>
    </row>
    <row r="207" spans="1:17" s="27" customFormat="1" x14ac:dyDescent="0.25">
      <c r="A207" s="27" t="s">
        <v>345</v>
      </c>
      <c r="B207" s="35" t="s">
        <v>171</v>
      </c>
      <c r="C207" s="50" t="s">
        <v>20</v>
      </c>
      <c r="D207" s="36" t="s">
        <v>176</v>
      </c>
      <c r="E207" s="37" t="s">
        <v>124</v>
      </c>
      <c r="F207" s="37" t="s">
        <v>39</v>
      </c>
      <c r="G207" s="27">
        <v>32</v>
      </c>
      <c r="H207" s="39">
        <v>730</v>
      </c>
      <c r="I207" s="52"/>
      <c r="L207" s="12">
        <f t="shared" si="7"/>
        <v>23360</v>
      </c>
      <c r="O207" s="27" t="s">
        <v>28</v>
      </c>
      <c r="P207" s="27" t="s">
        <v>27</v>
      </c>
      <c r="Q207" s="27" t="s">
        <v>30</v>
      </c>
    </row>
    <row r="208" spans="1:17" s="27" customFormat="1" x14ac:dyDescent="0.25">
      <c r="A208" s="27" t="s">
        <v>346</v>
      </c>
      <c r="B208" s="35" t="s">
        <v>171</v>
      </c>
      <c r="C208" s="50" t="s">
        <v>20</v>
      </c>
      <c r="D208" s="36" t="s">
        <v>176</v>
      </c>
      <c r="E208" s="37" t="s">
        <v>124</v>
      </c>
      <c r="F208" s="37" t="s">
        <v>39</v>
      </c>
      <c r="G208" s="27">
        <v>32</v>
      </c>
      <c r="H208" s="39">
        <v>730</v>
      </c>
      <c r="I208" s="52"/>
      <c r="L208" s="12">
        <f t="shared" si="7"/>
        <v>23360</v>
      </c>
      <c r="O208" s="27" t="s">
        <v>28</v>
      </c>
      <c r="P208" s="27" t="s">
        <v>27</v>
      </c>
      <c r="Q208" s="27" t="s">
        <v>30</v>
      </c>
    </row>
    <row r="209" spans="1:17" s="27" customFormat="1" x14ac:dyDescent="0.25">
      <c r="A209" s="27" t="s">
        <v>347</v>
      </c>
      <c r="B209" s="35"/>
      <c r="C209" s="50" t="s">
        <v>20</v>
      </c>
      <c r="D209" s="36" t="s">
        <v>176</v>
      </c>
      <c r="E209" s="37" t="s">
        <v>124</v>
      </c>
      <c r="F209" s="37" t="s">
        <v>39</v>
      </c>
      <c r="G209" s="27">
        <v>32</v>
      </c>
      <c r="H209" s="39">
        <v>730</v>
      </c>
      <c r="I209" s="52"/>
      <c r="L209" s="12">
        <f t="shared" si="7"/>
        <v>23360</v>
      </c>
      <c r="O209" s="27" t="s">
        <v>28</v>
      </c>
      <c r="P209" s="27" t="s">
        <v>27</v>
      </c>
      <c r="Q209" s="27" t="s">
        <v>30</v>
      </c>
    </row>
    <row r="210" spans="1:17" s="27" customFormat="1" x14ac:dyDescent="0.25">
      <c r="A210" s="27" t="s">
        <v>348</v>
      </c>
      <c r="B210" s="35"/>
      <c r="C210" s="50" t="s">
        <v>20</v>
      </c>
      <c r="D210" s="36" t="s">
        <v>176</v>
      </c>
      <c r="E210" s="37" t="s">
        <v>124</v>
      </c>
      <c r="F210" s="37" t="s">
        <v>39</v>
      </c>
      <c r="G210" s="27">
        <v>32</v>
      </c>
      <c r="H210" s="39">
        <v>730</v>
      </c>
      <c r="I210" s="52"/>
      <c r="L210" s="12">
        <f t="shared" si="7"/>
        <v>23360</v>
      </c>
      <c r="O210" s="27" t="s">
        <v>28</v>
      </c>
      <c r="P210" s="27" t="s">
        <v>27</v>
      </c>
      <c r="Q210" s="27" t="s">
        <v>30</v>
      </c>
    </row>
    <row r="211" spans="1:17" s="27" customFormat="1" x14ac:dyDescent="0.25">
      <c r="A211" s="27" t="s">
        <v>349</v>
      </c>
      <c r="B211" s="35"/>
      <c r="C211" s="50" t="s">
        <v>20</v>
      </c>
      <c r="D211" s="36" t="s">
        <v>176</v>
      </c>
      <c r="E211" s="37" t="s">
        <v>124</v>
      </c>
      <c r="F211" s="37" t="s">
        <v>39</v>
      </c>
      <c r="G211" s="27">
        <v>32</v>
      </c>
      <c r="H211" s="39">
        <v>730</v>
      </c>
      <c r="I211" s="52"/>
      <c r="L211" s="12">
        <f t="shared" si="7"/>
        <v>23360</v>
      </c>
      <c r="O211" s="27" t="s">
        <v>28</v>
      </c>
      <c r="P211" s="27" t="s">
        <v>27</v>
      </c>
      <c r="Q211" s="27" t="s">
        <v>30</v>
      </c>
    </row>
    <row r="212" spans="1:17" s="27" customFormat="1" x14ac:dyDescent="0.25">
      <c r="A212" s="27" t="s">
        <v>350</v>
      </c>
      <c r="B212" s="35"/>
      <c r="C212" s="50" t="s">
        <v>20</v>
      </c>
      <c r="D212" s="36" t="s">
        <v>176</v>
      </c>
      <c r="E212" s="37" t="s">
        <v>124</v>
      </c>
      <c r="F212" s="37" t="s">
        <v>39</v>
      </c>
      <c r="G212" s="27">
        <v>32</v>
      </c>
      <c r="H212" s="39">
        <v>730</v>
      </c>
      <c r="I212" s="52"/>
      <c r="L212" s="12">
        <f t="shared" si="7"/>
        <v>23360</v>
      </c>
      <c r="O212" s="27" t="s">
        <v>28</v>
      </c>
      <c r="P212" s="27" t="s">
        <v>27</v>
      </c>
      <c r="Q212" s="27" t="s">
        <v>30</v>
      </c>
    </row>
    <row r="213" spans="1:17" x14ac:dyDescent="0.25">
      <c r="A213" s="27" t="s">
        <v>369</v>
      </c>
      <c r="C213" s="50" t="s">
        <v>20</v>
      </c>
      <c r="D213" s="53">
        <v>50.091000000000001</v>
      </c>
      <c r="E213" s="37" t="s">
        <v>306</v>
      </c>
      <c r="F213" s="37" t="s">
        <v>63</v>
      </c>
      <c r="G213" s="27">
        <v>48</v>
      </c>
      <c r="H213" s="39">
        <v>730</v>
      </c>
      <c r="L213" s="12">
        <f t="shared" si="7"/>
        <v>35040</v>
      </c>
      <c r="O213" s="27" t="s">
        <v>28</v>
      </c>
      <c r="P213" s="27" t="s">
        <v>232</v>
      </c>
    </row>
    <row r="214" spans="1:17" x14ac:dyDescent="0.25">
      <c r="A214" s="27" t="s">
        <v>370</v>
      </c>
      <c r="C214" s="50" t="s">
        <v>20</v>
      </c>
      <c r="D214" s="53">
        <v>50.091000000000001</v>
      </c>
      <c r="E214" s="37" t="s">
        <v>306</v>
      </c>
      <c r="F214" s="37" t="s">
        <v>63</v>
      </c>
      <c r="G214" s="27">
        <v>57</v>
      </c>
      <c r="H214" s="39">
        <v>730</v>
      </c>
      <c r="L214" s="12">
        <f t="shared" si="7"/>
        <v>41610</v>
      </c>
      <c r="O214" s="27" t="s">
        <v>28</v>
      </c>
      <c r="P214" s="27" t="s">
        <v>232</v>
      </c>
    </row>
    <row r="215" spans="1:17" x14ac:dyDescent="0.25">
      <c r="A215" s="27" t="s">
        <v>371</v>
      </c>
      <c r="D215" s="53">
        <v>50.091000000000001</v>
      </c>
      <c r="E215" s="37" t="s">
        <v>306</v>
      </c>
      <c r="F215" s="37" t="s">
        <v>63</v>
      </c>
      <c r="G215" s="27">
        <v>45</v>
      </c>
      <c r="H215" s="39">
        <v>730</v>
      </c>
      <c r="L215" s="12">
        <f t="shared" si="7"/>
        <v>32850</v>
      </c>
      <c r="O215" s="27" t="s">
        <v>28</v>
      </c>
      <c r="P215" s="27" t="s">
        <v>232</v>
      </c>
    </row>
    <row r="216" spans="1:17" s="54" customFormat="1" x14ac:dyDescent="0.25">
      <c r="A216" s="54" t="s">
        <v>351</v>
      </c>
    </row>
    <row r="217" spans="1:17" s="54" customFormat="1" x14ac:dyDescent="0.25">
      <c r="A217" s="54" t="s">
        <v>364</v>
      </c>
    </row>
    <row r="218" spans="1:17" s="54" customFormat="1" x14ac:dyDescent="0.25">
      <c r="A218" s="54" t="s">
        <v>352</v>
      </c>
    </row>
  </sheetData>
  <sortState ref="A2:Y172">
    <sortCondition ref="A2"/>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Webster Groves</vt:lpstr>
      <vt:lpstr>Irvine</vt:lpstr>
      <vt:lpstr>Orlando</vt:lpstr>
      <vt:lpstr>Online</vt:lpstr>
      <vt:lpstr>Mastersheet</vt:lpstr>
    </vt:vector>
  </TitlesOfParts>
  <Company>London School of Business and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Dale</dc:creator>
  <cp:lastModifiedBy>Felicity Dale</cp:lastModifiedBy>
  <dcterms:created xsi:type="dcterms:W3CDTF">2017-06-15T15:16:05Z</dcterms:created>
  <dcterms:modified xsi:type="dcterms:W3CDTF">2017-11-16T13:13:48Z</dcterms:modified>
</cp:coreProperties>
</file>